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Лист1!$26:$26</definedName>
  </definedNames>
  <calcPr calcId="162913"/>
</workbook>
</file>

<file path=xl/calcChain.xml><?xml version="1.0" encoding="utf-8"?>
<calcChain xmlns="http://schemas.openxmlformats.org/spreadsheetml/2006/main">
  <c r="AA591" i="1" l="1"/>
  <c r="AA590" i="1"/>
  <c r="AA589" i="1"/>
  <c r="AA588" i="1"/>
  <c r="AA587" i="1"/>
  <c r="AA586" i="1"/>
  <c r="AA585" i="1"/>
  <c r="AA584" i="1"/>
  <c r="AA583" i="1"/>
  <c r="AA582" i="1"/>
  <c r="AA581" i="1"/>
  <c r="AA580" i="1"/>
  <c r="AA579" i="1"/>
  <c r="AA578" i="1"/>
  <c r="AA577" i="1"/>
  <c r="AA575" i="1"/>
  <c r="AA574" i="1"/>
  <c r="AA573" i="1"/>
  <c r="AA571" i="1"/>
  <c r="AA570" i="1"/>
  <c r="AA569" i="1"/>
  <c r="AA568" i="1"/>
  <c r="AA567" i="1"/>
  <c r="AA566" i="1"/>
  <c r="AA565" i="1"/>
  <c r="AA564" i="1"/>
  <c r="AA563" i="1"/>
  <c r="AA562" i="1"/>
  <c r="AA561" i="1"/>
  <c r="AA560" i="1"/>
  <c r="AA559" i="1"/>
  <c r="AA558" i="1"/>
  <c r="AA557" i="1"/>
  <c r="AA556" i="1"/>
  <c r="AA555" i="1"/>
  <c r="AA554" i="1"/>
  <c r="AA553" i="1"/>
  <c r="AA552" i="1"/>
  <c r="AA551" i="1"/>
  <c r="AA549" i="1"/>
  <c r="AA548" i="1"/>
  <c r="AA544" i="1"/>
  <c r="AA543" i="1"/>
  <c r="AA542" i="1"/>
  <c r="AA541" i="1"/>
  <c r="AA540" i="1"/>
  <c r="AA539" i="1"/>
  <c r="AA538" i="1"/>
  <c r="AA537" i="1"/>
  <c r="AA536" i="1"/>
  <c r="AA533" i="1"/>
  <c r="AA532" i="1"/>
  <c r="AA531" i="1"/>
  <c r="AA530" i="1"/>
  <c r="AA529" i="1"/>
  <c r="AA528" i="1"/>
  <c r="AA527" i="1"/>
  <c r="AA525" i="1"/>
  <c r="AA524" i="1"/>
  <c r="AA522" i="1"/>
  <c r="AA521" i="1"/>
  <c r="AA518" i="1"/>
  <c r="AA517" i="1"/>
  <c r="AA516" i="1"/>
  <c r="AA515" i="1"/>
  <c r="AA514" i="1"/>
  <c r="AA513" i="1"/>
  <c r="AA510" i="1"/>
  <c r="AA509" i="1"/>
  <c r="AA508" i="1"/>
  <c r="AA507" i="1"/>
  <c r="AA506" i="1"/>
  <c r="AA505" i="1"/>
  <c r="AA504" i="1"/>
  <c r="AA503" i="1"/>
  <c r="AA502" i="1"/>
  <c r="AA501" i="1"/>
  <c r="AA500" i="1"/>
  <c r="AA499" i="1"/>
  <c r="AA498" i="1"/>
  <c r="AA497" i="1"/>
  <c r="AA496" i="1"/>
  <c r="AA495" i="1"/>
  <c r="AA494" i="1"/>
  <c r="AA493" i="1"/>
  <c r="AA492" i="1"/>
  <c r="AA491" i="1"/>
  <c r="AA490" i="1"/>
  <c r="AA489" i="1"/>
  <c r="AA488" i="1"/>
  <c r="AA487" i="1"/>
  <c r="AA485" i="1"/>
  <c r="AA484" i="1"/>
  <c r="AA483" i="1"/>
  <c r="AA482" i="1"/>
  <c r="AA481" i="1"/>
  <c r="AA480" i="1"/>
  <c r="AA478" i="1"/>
  <c r="AA477" i="1"/>
  <c r="AA476" i="1"/>
  <c r="AA475" i="1"/>
  <c r="AA474" i="1"/>
  <c r="AA473" i="1"/>
  <c r="AA472" i="1"/>
  <c r="AA471" i="1"/>
  <c r="AA470" i="1"/>
  <c r="AA469" i="1"/>
  <c r="AA468" i="1"/>
  <c r="AA467" i="1"/>
  <c r="AA466" i="1"/>
  <c r="AA465" i="1"/>
  <c r="AA464" i="1"/>
  <c r="AA463" i="1"/>
  <c r="AA462" i="1"/>
  <c r="AA459" i="1"/>
  <c r="AA458" i="1"/>
  <c r="AA457" i="1"/>
  <c r="AA456" i="1"/>
  <c r="AA455" i="1"/>
  <c r="AA454" i="1"/>
  <c r="AA452" i="1"/>
  <c r="AA451" i="1"/>
  <c r="AA450" i="1"/>
  <c r="AA449" i="1"/>
  <c r="AA445" i="1"/>
  <c r="AA444" i="1"/>
  <c r="AA443" i="1"/>
  <c r="AA442" i="1"/>
  <c r="AA440" i="1"/>
  <c r="AA439" i="1"/>
  <c r="AA438" i="1"/>
  <c r="AA437" i="1"/>
  <c r="AA436" i="1"/>
  <c r="AA433" i="1"/>
  <c r="AA428" i="1"/>
  <c r="AA427" i="1"/>
  <c r="AA426" i="1"/>
  <c r="AA425" i="1"/>
  <c r="AA424" i="1"/>
  <c r="AA423" i="1"/>
  <c r="AA422" i="1"/>
  <c r="AA421" i="1"/>
  <c r="AA420" i="1"/>
  <c r="AA419" i="1"/>
  <c r="AA418" i="1"/>
  <c r="AA417" i="1"/>
  <c r="AA416" i="1"/>
  <c r="AA415" i="1"/>
  <c r="AA414" i="1"/>
  <c r="AA413" i="1"/>
  <c r="AA412" i="1"/>
  <c r="AA411" i="1"/>
  <c r="AA410" i="1"/>
  <c r="AA409" i="1"/>
  <c r="AA408" i="1"/>
  <c r="AA407" i="1"/>
  <c r="AA406" i="1"/>
  <c r="AA405" i="1"/>
  <c r="AA404" i="1"/>
  <c r="AA403" i="1"/>
  <c r="AA402" i="1"/>
  <c r="AA401" i="1"/>
  <c r="AA400" i="1"/>
  <c r="AA399" i="1"/>
  <c r="AA398" i="1"/>
  <c r="AA397" i="1"/>
  <c r="AA396" i="1"/>
  <c r="AA395" i="1"/>
  <c r="AA394" i="1"/>
  <c r="AA393" i="1"/>
  <c r="AA392" i="1"/>
  <c r="AA389" i="1"/>
  <c r="AA388" i="1"/>
  <c r="AA387" i="1"/>
  <c r="AA386" i="1"/>
  <c r="AA385" i="1"/>
  <c r="AA384" i="1"/>
  <c r="AA382" i="1"/>
  <c r="AA381" i="1"/>
  <c r="AA379" i="1"/>
  <c r="AA378" i="1"/>
  <c r="AA377" i="1"/>
  <c r="AA375" i="1"/>
  <c r="AA373" i="1"/>
  <c r="AA372" i="1"/>
  <c r="AA371" i="1"/>
  <c r="AA366" i="1"/>
  <c r="AA365" i="1"/>
  <c r="AA364" i="1"/>
  <c r="AA363" i="1"/>
  <c r="AA362" i="1"/>
  <c r="AA361" i="1"/>
  <c r="AA360" i="1"/>
  <c r="AA359" i="1"/>
  <c r="AA358" i="1"/>
  <c r="AA357" i="1"/>
  <c r="AA356" i="1"/>
  <c r="AA355" i="1"/>
  <c r="AA353" i="1"/>
  <c r="AA352" i="1"/>
  <c r="AA351" i="1"/>
  <c r="AA350" i="1"/>
  <c r="AA347" i="1"/>
  <c r="AA346" i="1"/>
  <c r="AA345" i="1"/>
  <c r="AA342" i="1"/>
  <c r="AA341" i="1"/>
  <c r="AA340" i="1"/>
  <c r="AA339" i="1"/>
  <c r="AA338" i="1"/>
  <c r="AA337" i="1"/>
  <c r="AA334" i="1"/>
  <c r="AA333" i="1"/>
  <c r="AA332" i="1"/>
  <c r="AA330" i="1"/>
  <c r="AA329" i="1"/>
  <c r="AA328" i="1"/>
  <c r="AA327" i="1"/>
  <c r="AA325" i="1"/>
  <c r="AA322" i="1"/>
  <c r="AA320" i="1"/>
  <c r="AA315" i="1"/>
  <c r="AA314" i="1"/>
  <c r="AA313" i="1"/>
  <c r="AA312" i="1"/>
  <c r="AA311" i="1"/>
  <c r="AA310" i="1"/>
  <c r="AA309" i="1"/>
  <c r="AA306" i="1"/>
  <c r="AA305" i="1"/>
  <c r="AA304" i="1"/>
  <c r="AA302" i="1"/>
  <c r="AA301" i="1"/>
  <c r="AA300" i="1"/>
  <c r="AA299" i="1"/>
  <c r="AA298" i="1"/>
  <c r="AA297" i="1"/>
  <c r="AA295" i="1"/>
  <c r="AA294" i="1"/>
  <c r="AA293" i="1"/>
  <c r="AA291" i="1"/>
  <c r="AA290" i="1"/>
  <c r="AA289" i="1"/>
  <c r="AA284" i="1"/>
  <c r="AA283" i="1"/>
  <c r="AA282" i="1"/>
  <c r="AA281" i="1"/>
  <c r="AA280" i="1"/>
  <c r="AA279" i="1"/>
  <c r="AA276" i="1"/>
  <c r="AA275" i="1"/>
  <c r="AA274" i="1"/>
  <c r="AA273" i="1"/>
  <c r="AA272" i="1"/>
  <c r="AA271" i="1"/>
  <c r="AA270" i="1"/>
  <c r="AA269" i="1"/>
  <c r="AA268" i="1"/>
  <c r="AA267" i="1"/>
  <c r="AA266" i="1"/>
  <c r="AA265" i="1"/>
  <c r="AA264" i="1"/>
  <c r="AA263" i="1"/>
  <c r="AA262" i="1"/>
  <c r="AA261" i="1"/>
  <c r="AA260" i="1"/>
  <c r="AA259" i="1"/>
  <c r="AA258" i="1"/>
  <c r="AA257" i="1"/>
  <c r="AA256" i="1"/>
  <c r="AA255" i="1"/>
  <c r="AA253" i="1"/>
  <c r="AA252" i="1"/>
  <c r="AA248" i="1"/>
  <c r="AA247" i="1"/>
  <c r="AA244" i="1"/>
  <c r="AA243" i="1"/>
  <c r="AA242" i="1"/>
  <c r="AA239" i="1"/>
  <c r="AA238" i="1"/>
  <c r="AA237" i="1"/>
  <c r="AA236" i="1"/>
  <c r="AA235" i="1"/>
  <c r="AA234" i="1"/>
  <c r="AA233" i="1"/>
  <c r="AA231" i="1"/>
  <c r="AA229" i="1"/>
  <c r="AA228" i="1"/>
  <c r="AA225" i="1"/>
  <c r="AA223" i="1"/>
  <c r="AA222" i="1"/>
  <c r="AA220" i="1"/>
  <c r="AA219" i="1"/>
  <c r="AA218" i="1"/>
  <c r="AA215" i="1"/>
  <c r="AA214" i="1"/>
  <c r="AA213" i="1"/>
  <c r="AA212" i="1"/>
  <c r="AA211" i="1"/>
  <c r="AA210" i="1"/>
  <c r="AA209" i="1"/>
  <c r="AA208" i="1"/>
  <c r="AA205" i="1"/>
  <c r="AA204" i="1"/>
  <c r="AA203" i="1"/>
  <c r="AA202" i="1"/>
  <c r="AA201" i="1"/>
  <c r="AA200" i="1"/>
  <c r="AA199" i="1"/>
  <c r="AA198" i="1"/>
  <c r="AA197" i="1"/>
  <c r="AA196" i="1"/>
  <c r="AA195" i="1"/>
  <c r="AA194" i="1"/>
  <c r="AA193" i="1"/>
  <c r="AA192" i="1"/>
  <c r="AA191" i="1"/>
  <c r="AA190" i="1"/>
  <c r="AA189" i="1"/>
  <c r="AA188" i="1"/>
  <c r="AA187" i="1"/>
  <c r="AA186" i="1"/>
  <c r="AA185" i="1"/>
  <c r="AA182" i="1"/>
  <c r="AA181" i="1"/>
  <c r="AA180" i="1"/>
  <c r="AA179" i="1"/>
  <c r="AA178" i="1"/>
  <c r="AA177" i="1"/>
  <c r="AA176" i="1"/>
  <c r="AA173" i="1"/>
  <c r="AA171" i="1"/>
  <c r="AA169" i="1"/>
  <c r="AA168" i="1"/>
  <c r="AA165" i="1"/>
  <c r="AA164" i="1"/>
  <c r="AA163" i="1"/>
  <c r="AA162" i="1"/>
  <c r="AA159" i="1"/>
  <c r="AA158" i="1"/>
  <c r="AA157" i="1"/>
  <c r="AA156" i="1"/>
  <c r="AA155" i="1"/>
  <c r="AA154" i="1"/>
  <c r="AA153" i="1"/>
  <c r="AA152" i="1"/>
  <c r="AA151" i="1"/>
  <c r="AA150" i="1"/>
  <c r="AA149" i="1"/>
  <c r="AA148" i="1"/>
  <c r="AA147" i="1"/>
  <c r="AA146" i="1"/>
  <c r="AA145" i="1"/>
  <c r="AA144" i="1"/>
  <c r="AA143" i="1"/>
  <c r="AA141" i="1"/>
  <c r="AA140" i="1"/>
  <c r="AA139" i="1"/>
  <c r="AA138" i="1"/>
  <c r="AA137" i="1"/>
  <c r="AA136" i="1"/>
  <c r="AA135" i="1"/>
  <c r="AA134" i="1"/>
  <c r="AA133" i="1"/>
  <c r="AA130" i="1"/>
  <c r="AA127" i="1"/>
  <c r="AA126" i="1"/>
  <c r="AA125" i="1"/>
  <c r="AA124" i="1"/>
  <c r="AA120" i="1"/>
  <c r="AA119" i="1"/>
  <c r="AA118" i="1"/>
  <c r="AA117" i="1"/>
  <c r="AA116" i="1"/>
  <c r="AA115" i="1"/>
  <c r="AA114" i="1"/>
  <c r="AA112" i="1"/>
  <c r="AA111" i="1"/>
  <c r="AA110" i="1"/>
  <c r="AA109" i="1"/>
  <c r="AA108" i="1"/>
  <c r="AA107" i="1"/>
  <c r="AA106" i="1"/>
  <c r="AA105" i="1"/>
  <c r="AA102" i="1"/>
  <c r="AA101" i="1"/>
  <c r="AA100" i="1"/>
  <c r="AA99" i="1"/>
  <c r="AA98" i="1"/>
  <c r="AA97" i="1"/>
  <c r="AA96" i="1"/>
  <c r="AA95" i="1"/>
  <c r="AA94" i="1"/>
  <c r="AA93" i="1"/>
  <c r="AA92" i="1"/>
  <c r="AA91" i="1"/>
  <c r="AA90" i="1"/>
  <c r="AA89" i="1"/>
  <c r="AA88" i="1"/>
  <c r="AA87" i="1"/>
  <c r="AA86" i="1"/>
  <c r="AA85" i="1"/>
  <c r="AA84" i="1"/>
  <c r="AA83" i="1"/>
  <c r="AA82" i="1"/>
  <c r="AA80" i="1"/>
  <c r="AA79" i="1"/>
  <c r="AA78" i="1"/>
  <c r="AA76" i="1"/>
  <c r="AA75" i="1"/>
  <c r="AA73" i="1"/>
  <c r="AA72" i="1"/>
  <c r="AA71" i="1"/>
  <c r="AA69" i="1"/>
  <c r="AA68" i="1"/>
  <c r="AA66" i="1"/>
  <c r="AA65" i="1"/>
  <c r="AA64" i="1"/>
  <c r="AA63" i="1"/>
  <c r="AA62" i="1"/>
  <c r="AA61" i="1"/>
  <c r="AA59" i="1"/>
  <c r="AA58" i="1"/>
  <c r="AA57" i="1"/>
  <c r="AA56" i="1"/>
  <c r="AA55" i="1"/>
  <c r="AA54" i="1"/>
  <c r="AA53" i="1"/>
  <c r="AA52" i="1"/>
  <c r="AA51" i="1"/>
  <c r="AA49" i="1"/>
  <c r="AA48" i="1"/>
  <c r="AA47" i="1"/>
  <c r="AA46" i="1"/>
  <c r="AA45" i="1"/>
  <c r="AA44" i="1"/>
  <c r="AA42" i="1"/>
  <c r="AA41" i="1"/>
  <c r="AA40" i="1"/>
  <c r="AA39" i="1"/>
  <c r="AA38" i="1"/>
  <c r="AA37" i="1"/>
  <c r="AA35" i="1"/>
  <c r="AA33" i="1"/>
  <c r="AA32" i="1"/>
  <c r="AA31" i="1"/>
  <c r="Z590" i="1"/>
  <c r="Z588" i="1"/>
  <c r="Z586" i="1"/>
  <c r="Z584" i="1"/>
  <c r="Z578" i="1"/>
  <c r="Z576" i="1"/>
  <c r="Z572" i="1" s="1"/>
  <c r="AA572" i="1" s="1"/>
  <c r="Z573" i="1"/>
  <c r="Z570" i="1"/>
  <c r="Z569" i="1"/>
  <c r="Z566" i="1"/>
  <c r="Z565" i="1" s="1"/>
  <c r="Z563" i="1"/>
  <c r="Z562" i="1" s="1"/>
  <c r="Z561" i="1" s="1"/>
  <c r="Z559" i="1"/>
  <c r="Z558" i="1"/>
  <c r="Z556" i="1"/>
  <c r="Z555" i="1"/>
  <c r="Z553" i="1"/>
  <c r="Z552" i="1" s="1"/>
  <c r="Z550" i="1"/>
  <c r="AA550" i="1" s="1"/>
  <c r="Z547" i="1"/>
  <c r="Z546" i="1" s="1"/>
  <c r="Z545" i="1" s="1"/>
  <c r="AA545" i="1" s="1"/>
  <c r="Z543" i="1"/>
  <c r="Z542" i="1" s="1"/>
  <c r="Z539" i="1"/>
  <c r="Z537" i="1"/>
  <c r="Z535" i="1"/>
  <c r="AA535" i="1" s="1"/>
  <c r="Z534" i="1"/>
  <c r="AA534" i="1" s="1"/>
  <c r="Z532" i="1"/>
  <c r="Z530" i="1"/>
  <c r="Z526" i="1"/>
  <c r="AA526" i="1" s="1"/>
  <c r="Z523" i="1"/>
  <c r="AA523" i="1" s="1"/>
  <c r="Z520" i="1"/>
  <c r="AA520" i="1" s="1"/>
  <c r="Z517" i="1"/>
  <c r="Z516" i="1" s="1"/>
  <c r="Z512" i="1"/>
  <c r="AA512" i="1" s="1"/>
  <c r="Z511" i="1"/>
  <c r="AA511" i="1" s="1"/>
  <c r="Z508" i="1"/>
  <c r="Z505" i="1"/>
  <c r="Z501" i="1"/>
  <c r="Z498" i="1"/>
  <c r="Z495" i="1"/>
  <c r="Z492" i="1"/>
  <c r="Z489" i="1"/>
  <c r="Z487" i="1"/>
  <c r="Z481" i="1"/>
  <c r="Z480" i="1"/>
  <c r="Z477" i="1"/>
  <c r="Z476" i="1"/>
  <c r="Z475" i="1" s="1"/>
  <c r="Z473" i="1"/>
  <c r="Z472" i="1"/>
  <c r="Z471" i="1" s="1"/>
  <c r="Z469" i="1"/>
  <c r="Z468" i="1" s="1"/>
  <c r="Z466" i="1"/>
  <c r="Z464" i="1"/>
  <c r="Z463" i="1"/>
  <c r="Z461" i="1"/>
  <c r="AA461" i="1" s="1"/>
  <c r="Z458" i="1"/>
  <c r="Z456" i="1"/>
  <c r="Z453" i="1"/>
  <c r="AA453" i="1" s="1"/>
  <c r="Z451" i="1"/>
  <c r="Z449" i="1"/>
  <c r="Z444" i="1"/>
  <c r="Z441" i="1" s="1"/>
  <c r="AA441" i="1" s="1"/>
  <c r="Z442" i="1"/>
  <c r="Z439" i="1"/>
  <c r="Z438" i="1"/>
  <c r="Z435" i="1"/>
  <c r="AA435" i="1" s="1"/>
  <c r="Z432" i="1"/>
  <c r="Z431" i="1" s="1"/>
  <c r="Z427" i="1"/>
  <c r="Z425" i="1"/>
  <c r="Z424" i="1"/>
  <c r="Z422" i="1"/>
  <c r="Z420" i="1"/>
  <c r="Z419" i="1"/>
  <c r="Z417" i="1"/>
  <c r="Z415" i="1"/>
  <c r="Z413" i="1"/>
  <c r="Z410" i="1" s="1"/>
  <c r="Z411" i="1"/>
  <c r="Z408" i="1"/>
  <c r="Z407" i="1" s="1"/>
  <c r="Z405" i="1"/>
  <c r="Z404" i="1"/>
  <c r="Z402" i="1"/>
  <c r="Z401" i="1"/>
  <c r="Z397" i="1"/>
  <c r="Z396" i="1"/>
  <c r="Z394" i="1"/>
  <c r="Z393" i="1"/>
  <c r="Z391" i="1"/>
  <c r="Z390" i="1" s="1"/>
  <c r="Z389" i="1" s="1"/>
  <c r="Z388" i="1" s="1"/>
  <c r="Z385" i="1"/>
  <c r="Z383" i="1"/>
  <c r="AA383" i="1" s="1"/>
  <c r="Z380" i="1"/>
  <c r="Z376" i="1" s="1"/>
  <c r="AA376" i="1" s="1"/>
  <c r="Z377" i="1"/>
  <c r="Z374" i="1"/>
  <c r="AA374" i="1" s="1"/>
  <c r="Z372" i="1"/>
  <c r="Z370" i="1"/>
  <c r="Z369" i="1" s="1"/>
  <c r="Z365" i="1"/>
  <c r="Z364" i="1"/>
  <c r="Z362" i="1"/>
  <c r="Z361" i="1"/>
  <c r="Z360" i="1" s="1"/>
  <c r="Z359" i="1" s="1"/>
  <c r="Z357" i="1"/>
  <c r="Z356" i="1" s="1"/>
  <c r="Z354" i="1"/>
  <c r="Z353" i="1" s="1"/>
  <c r="Z351" i="1"/>
  <c r="Z349" i="1"/>
  <c r="AA349" i="1" s="1"/>
  <c r="Z348" i="1"/>
  <c r="AA348" i="1" s="1"/>
  <c r="Z346" i="1"/>
  <c r="Z344" i="1"/>
  <c r="AA344" i="1" s="1"/>
  <c r="Z341" i="1"/>
  <c r="Z340" i="1"/>
  <c r="Z338" i="1"/>
  <c r="Z335" i="1" s="1"/>
  <c r="AA335" i="1" s="1"/>
  <c r="Z336" i="1"/>
  <c r="AA336" i="1" s="1"/>
  <c r="Z333" i="1"/>
  <c r="Z331" i="1"/>
  <c r="AA331" i="1" s="1"/>
  <c r="Z329" i="1"/>
  <c r="Z327" i="1"/>
  <c r="Z324" i="1"/>
  <c r="AA324" i="1" s="1"/>
  <c r="Z321" i="1"/>
  <c r="AA321" i="1" s="1"/>
  <c r="Z319" i="1"/>
  <c r="AA319" i="1" s="1"/>
  <c r="Z314" i="1"/>
  <c r="Z312" i="1"/>
  <c r="Z311" i="1"/>
  <c r="Z308" i="1"/>
  <c r="AA308" i="1" s="1"/>
  <c r="Z307" i="1"/>
  <c r="AA307" i="1" s="1"/>
  <c r="Z305" i="1"/>
  <c r="Z303" i="1"/>
  <c r="AA303" i="1" s="1"/>
  <c r="Z301" i="1"/>
  <c r="Z299" i="1"/>
  <c r="Z297" i="1"/>
  <c r="Z294" i="1"/>
  <c r="Z292" i="1"/>
  <c r="Z291" i="1" s="1"/>
  <c r="Z288" i="1"/>
  <c r="AA288" i="1" s="1"/>
  <c r="Z287" i="1"/>
  <c r="AA287" i="1" s="1"/>
  <c r="Z283" i="1"/>
  <c r="Z280" i="1" s="1"/>
  <c r="Z281" i="1"/>
  <c r="Z278" i="1"/>
  <c r="Z277" i="1" s="1"/>
  <c r="AA277" i="1" s="1"/>
  <c r="Z275" i="1"/>
  <c r="Z273" i="1"/>
  <c r="Z272" i="1" s="1"/>
  <c r="Z270" i="1"/>
  <c r="Z269" i="1"/>
  <c r="Z267" i="1"/>
  <c r="Z266" i="1"/>
  <c r="Z261" i="1"/>
  <c r="Z260" i="1" s="1"/>
  <c r="Z258" i="1"/>
  <c r="Z254" i="1"/>
  <c r="Z251" i="1" s="1"/>
  <c r="Z252" i="1"/>
  <c r="Z246" i="1"/>
  <c r="Z245" i="1" s="1"/>
  <c r="AA245" i="1" s="1"/>
  <c r="Z241" i="1"/>
  <c r="AA241" i="1" s="1"/>
  <c r="Z240" i="1"/>
  <c r="AA240" i="1" s="1"/>
  <c r="Z238" i="1"/>
  <c r="Z236" i="1"/>
  <c r="Z234" i="1"/>
  <c r="Z232" i="1"/>
  <c r="AA232" i="1" s="1"/>
  <c r="Z230" i="1"/>
  <c r="AA230" i="1" s="1"/>
  <c r="Z227" i="1"/>
  <c r="AA227" i="1" s="1"/>
  <c r="Z221" i="1"/>
  <c r="AA221" i="1" s="1"/>
  <c r="Z217" i="1"/>
  <c r="Z213" i="1"/>
  <c r="Z212" i="1"/>
  <c r="Z209" i="1"/>
  <c r="Z208" i="1"/>
  <c r="Z204" i="1"/>
  <c r="Z203" i="1" s="1"/>
  <c r="Z202" i="1" s="1"/>
  <c r="Z201" i="1" s="1"/>
  <c r="Z199" i="1"/>
  <c r="Z198" i="1"/>
  <c r="Z196" i="1"/>
  <c r="Z195" i="1"/>
  <c r="Z194" i="1" s="1"/>
  <c r="Z193" i="1" s="1"/>
  <c r="Z191" i="1"/>
  <c r="Z188" i="1" s="1"/>
  <c r="Z187" i="1" s="1"/>
  <c r="Z186" i="1" s="1"/>
  <c r="Z189" i="1"/>
  <c r="Z184" i="1"/>
  <c r="AA184" i="1" s="1"/>
  <c r="Z183" i="1"/>
  <c r="AA183" i="1" s="1"/>
  <c r="Z181" i="1"/>
  <c r="Z180" i="1"/>
  <c r="Z178" i="1"/>
  <c r="Z177" i="1" s="1"/>
  <c r="Z175" i="1"/>
  <c r="AA175" i="1" s="1"/>
  <c r="Z174" i="1"/>
  <c r="AA174" i="1" s="1"/>
  <c r="Z172" i="1"/>
  <c r="AA172" i="1" s="1"/>
  <c r="Z170" i="1"/>
  <c r="AA170" i="1" s="1"/>
  <c r="Z167" i="1"/>
  <c r="AA167" i="1" s="1"/>
  <c r="Z163" i="1"/>
  <c r="Z161" i="1"/>
  <c r="Z160" i="1" s="1"/>
  <c r="AA160" i="1" s="1"/>
  <c r="Z158" i="1"/>
  <c r="Z157" i="1"/>
  <c r="Z155" i="1"/>
  <c r="Z154" i="1"/>
  <c r="Z151" i="1"/>
  <c r="Z149" i="1"/>
  <c r="Z147" i="1"/>
  <c r="Z145" i="1"/>
  <c r="Z143" i="1"/>
  <c r="Z140" i="1"/>
  <c r="Z139" i="1"/>
  <c r="Z137" i="1"/>
  <c r="Z136" i="1"/>
  <c r="Z134" i="1"/>
  <c r="Z133" i="1"/>
  <c r="Z129" i="1"/>
  <c r="Z128" i="1" s="1"/>
  <c r="AA128" i="1" s="1"/>
  <c r="Z126" i="1"/>
  <c r="Z124" i="1"/>
  <c r="Z123" i="1" s="1"/>
  <c r="AA123" i="1" s="1"/>
  <c r="Z119" i="1"/>
  <c r="Z116" i="1" s="1"/>
  <c r="Z117" i="1"/>
  <c r="Z113" i="1"/>
  <c r="Z112" i="1" s="1"/>
  <c r="Z109" i="1"/>
  <c r="Z108" i="1" s="1"/>
  <c r="Z106" i="1"/>
  <c r="Z105" i="1"/>
  <c r="Z101" i="1"/>
  <c r="Z99" i="1"/>
  <c r="Z97" i="1"/>
  <c r="Z95" i="1"/>
  <c r="Z93" i="1"/>
  <c r="Z91" i="1"/>
  <c r="Z89" i="1"/>
  <c r="Z87" i="1"/>
  <c r="Z84" i="1"/>
  <c r="Z82" i="1"/>
  <c r="Z77" i="1"/>
  <c r="AA77" i="1" s="1"/>
  <c r="Z74" i="1"/>
  <c r="AA74" i="1" s="1"/>
  <c r="Z70" i="1"/>
  <c r="AA70" i="1" s="1"/>
  <c r="Z68" i="1"/>
  <c r="Z65" i="1"/>
  <c r="Z63" i="1"/>
  <c r="Z60" i="1" s="1"/>
  <c r="AA60" i="1" s="1"/>
  <c r="Z61" i="1"/>
  <c r="Z58" i="1"/>
  <c r="Z57" i="1"/>
  <c r="Z55" i="1"/>
  <c r="Z53" i="1"/>
  <c r="Z50" i="1"/>
  <c r="AA50" i="1" s="1"/>
  <c r="Z46" i="1"/>
  <c r="Z43" i="1"/>
  <c r="AA43" i="1" s="1"/>
  <c r="Z41" i="1"/>
  <c r="Z38" i="1"/>
  <c r="Z36" i="1"/>
  <c r="AA36" i="1" s="1"/>
  <c r="Z34" i="1"/>
  <c r="AA34" i="1" s="1"/>
  <c r="Z30" i="1"/>
  <c r="AA30" i="1" s="1"/>
  <c r="Z216" i="1" l="1"/>
  <c r="Z207" i="1" s="1"/>
  <c r="AA217" i="1"/>
  <c r="AA246" i="1"/>
  <c r="Z226" i="1"/>
  <c r="AA129" i="1"/>
  <c r="Z122" i="1"/>
  <c r="Z67" i="1"/>
  <c r="AA67" i="1" s="1"/>
  <c r="Z434" i="1"/>
  <c r="AA434" i="1" s="1"/>
  <c r="AA431" i="1"/>
  <c r="AA432" i="1"/>
  <c r="AA390" i="1"/>
  <c r="AA391" i="1"/>
  <c r="AA370" i="1"/>
  <c r="AA161" i="1"/>
  <c r="Z166" i="1"/>
  <c r="AA166" i="1" s="1"/>
  <c r="Z142" i="1"/>
  <c r="AA142" i="1" s="1"/>
  <c r="AA354" i="1"/>
  <c r="Z343" i="1"/>
  <c r="AA343" i="1" s="1"/>
  <c r="Z326" i="1"/>
  <c r="AA326" i="1" s="1"/>
  <c r="Z323" i="1"/>
  <c r="AA323" i="1" s="1"/>
  <c r="Z318" i="1"/>
  <c r="AA318" i="1" s="1"/>
  <c r="AA576" i="1"/>
  <c r="AA547" i="1"/>
  <c r="AA546" i="1"/>
  <c r="Z519" i="1"/>
  <c r="AA519" i="1" s="1"/>
  <c r="Z486" i="1"/>
  <c r="AA486" i="1" s="1"/>
  <c r="Z448" i="1"/>
  <c r="AA448" i="1" s="1"/>
  <c r="Z460" i="1"/>
  <c r="AA460" i="1" s="1"/>
  <c r="AA380" i="1"/>
  <c r="Z368" i="1"/>
  <c r="Z367" i="1" s="1"/>
  <c r="AA367" i="1" s="1"/>
  <c r="AA369" i="1"/>
  <c r="Z296" i="1"/>
  <c r="AA296" i="1" s="1"/>
  <c r="AA292" i="1"/>
  <c r="Z286" i="1"/>
  <c r="Z250" i="1"/>
  <c r="Z249" i="1" s="1"/>
  <c r="AA249" i="1" s="1"/>
  <c r="AA278" i="1"/>
  <c r="AA254" i="1"/>
  <c r="AA251" i="1"/>
  <c r="AA113" i="1"/>
  <c r="Z29" i="1"/>
  <c r="Z447" i="1"/>
  <c r="Z400" i="1"/>
  <c r="Z399" i="1" s="1"/>
  <c r="Z104" i="1"/>
  <c r="Z541" i="1"/>
  <c r="X590" i="1"/>
  <c r="X588" i="1"/>
  <c r="X586" i="1"/>
  <c r="X584" i="1"/>
  <c r="X578" i="1"/>
  <c r="X576" i="1"/>
  <c r="X573" i="1"/>
  <c r="X570" i="1"/>
  <c r="X569" i="1" s="1"/>
  <c r="X566" i="1"/>
  <c r="X565" i="1" s="1"/>
  <c r="X563" i="1"/>
  <c r="X562" i="1" s="1"/>
  <c r="X559" i="1"/>
  <c r="X558" i="1" s="1"/>
  <c r="X556" i="1"/>
  <c r="X555" i="1" s="1"/>
  <c r="X553" i="1"/>
  <c r="X552" i="1"/>
  <c r="X550" i="1"/>
  <c r="X547" i="1"/>
  <c r="X543" i="1"/>
  <c r="X541" i="1"/>
  <c r="X539" i="1"/>
  <c r="X537" i="1"/>
  <c r="X535" i="1"/>
  <c r="X534" i="1"/>
  <c r="X532" i="1"/>
  <c r="X530" i="1"/>
  <c r="X526" i="1"/>
  <c r="X523" i="1"/>
  <c r="X520" i="1"/>
  <c r="X517" i="1"/>
  <c r="X516" i="1" s="1"/>
  <c r="X512" i="1"/>
  <c r="X508" i="1"/>
  <c r="X505" i="1"/>
  <c r="X501" i="1"/>
  <c r="X498" i="1"/>
  <c r="X495" i="1"/>
  <c r="X492" i="1"/>
  <c r="X489" i="1"/>
  <c r="X487" i="1"/>
  <c r="X481" i="1"/>
  <c r="X477" i="1"/>
  <c r="X476" i="1" s="1"/>
  <c r="X475" i="1" s="1"/>
  <c r="X473" i="1"/>
  <c r="X472" i="1" s="1"/>
  <c r="X471" i="1" s="1"/>
  <c r="X469" i="1"/>
  <c r="X468" i="1" s="1"/>
  <c r="X466" i="1"/>
  <c r="X464" i="1"/>
  <c r="X463" i="1" s="1"/>
  <c r="X461" i="1"/>
  <c r="X460" i="1" s="1"/>
  <c r="X458" i="1"/>
  <c r="X456" i="1"/>
  <c r="X453" i="1"/>
  <c r="X451" i="1"/>
  <c r="X449" i="1"/>
  <c r="X448" i="1" s="1"/>
  <c r="X444" i="1"/>
  <c r="X442" i="1"/>
  <c r="X441" i="1"/>
  <c r="X439" i="1"/>
  <c r="X438" i="1" s="1"/>
  <c r="X435" i="1"/>
  <c r="X434" i="1"/>
  <c r="X432" i="1"/>
  <c r="X431" i="1" s="1"/>
  <c r="X430" i="1" s="1"/>
  <c r="X429" i="1" s="1"/>
  <c r="X427" i="1"/>
  <c r="X425" i="1"/>
  <c r="X424" i="1" s="1"/>
  <c r="X422" i="1"/>
  <c r="X420" i="1"/>
  <c r="X417" i="1"/>
  <c r="X415" i="1"/>
  <c r="X413" i="1"/>
  <c r="X411" i="1"/>
  <c r="X410" i="1"/>
  <c r="X408" i="1"/>
  <c r="X407" i="1" s="1"/>
  <c r="X405" i="1"/>
  <c r="X404" i="1"/>
  <c r="X402" i="1"/>
  <c r="X401" i="1" s="1"/>
  <c r="X397" i="1"/>
  <c r="X396" i="1" s="1"/>
  <c r="X394" i="1"/>
  <c r="X393" i="1"/>
  <c r="X391" i="1"/>
  <c r="X385" i="1"/>
  <c r="X383" i="1"/>
  <c r="X380" i="1"/>
  <c r="X377" i="1"/>
  <c r="X374" i="1"/>
  <c r="X372" i="1"/>
  <c r="X370" i="1"/>
  <c r="X365" i="1"/>
  <c r="X364" i="1" s="1"/>
  <c r="X362" i="1"/>
  <c r="X361" i="1" s="1"/>
  <c r="X357" i="1"/>
  <c r="X354" i="1"/>
  <c r="X353" i="1" s="1"/>
  <c r="X351" i="1"/>
  <c r="X349" i="1"/>
  <c r="X348" i="1" s="1"/>
  <c r="X346" i="1"/>
  <c r="X344" i="1"/>
  <c r="X343" i="1"/>
  <c r="X341" i="1"/>
  <c r="X340" i="1" s="1"/>
  <c r="X338" i="1"/>
  <c r="X336" i="1"/>
  <c r="X335" i="1" s="1"/>
  <c r="X333" i="1"/>
  <c r="X331" i="1"/>
  <c r="X329" i="1"/>
  <c r="X327" i="1"/>
  <c r="X326" i="1" s="1"/>
  <c r="X324" i="1"/>
  <c r="X323" i="1" s="1"/>
  <c r="X321" i="1"/>
  <c r="X319" i="1"/>
  <c r="X318" i="1"/>
  <c r="X314" i="1"/>
  <c r="X312" i="1"/>
  <c r="X311" i="1"/>
  <c r="X308" i="1"/>
  <c r="X307" i="1" s="1"/>
  <c r="X305" i="1"/>
  <c r="X303" i="1"/>
  <c r="X301" i="1"/>
  <c r="X299" i="1"/>
  <c r="X297" i="1"/>
  <c r="X294" i="1"/>
  <c r="X292" i="1"/>
  <c r="X291" i="1" s="1"/>
  <c r="X288" i="1"/>
  <c r="X287" i="1" s="1"/>
  <c r="X283" i="1"/>
  <c r="X281" i="1"/>
  <c r="X280" i="1"/>
  <c r="X278" i="1"/>
  <c r="X275" i="1"/>
  <c r="X273" i="1"/>
  <c r="X272" i="1" s="1"/>
  <c r="X270" i="1"/>
  <c r="X269" i="1" s="1"/>
  <c r="X267" i="1"/>
  <c r="X266" i="1" s="1"/>
  <c r="X261" i="1"/>
  <c r="X260" i="1" s="1"/>
  <c r="X258" i="1"/>
  <c r="X254" i="1"/>
  <c r="X252" i="1"/>
  <c r="X246" i="1"/>
  <c r="X245" i="1" s="1"/>
  <c r="X241" i="1"/>
  <c r="X240" i="1" s="1"/>
  <c r="X238" i="1"/>
  <c r="X236" i="1"/>
  <c r="X234" i="1"/>
  <c r="X232" i="1"/>
  <c r="X230" i="1"/>
  <c r="X227" i="1"/>
  <c r="X226" i="1" s="1"/>
  <c r="X224" i="1" s="1"/>
  <c r="X221" i="1"/>
  <c r="X217" i="1"/>
  <c r="X216" i="1"/>
  <c r="X213" i="1"/>
  <c r="X212" i="1"/>
  <c r="X209" i="1"/>
  <c r="X208" i="1"/>
  <c r="X204" i="1"/>
  <c r="X203" i="1"/>
  <c r="X202" i="1" s="1"/>
  <c r="X201" i="1" s="1"/>
  <c r="X199" i="1"/>
  <c r="X198" i="1"/>
  <c r="X196" i="1"/>
  <c r="X195" i="1" s="1"/>
  <c r="X194" i="1" s="1"/>
  <c r="X193" i="1" s="1"/>
  <c r="X191" i="1"/>
  <c r="X189" i="1"/>
  <c r="X184" i="1"/>
  <c r="X183" i="1"/>
  <c r="X181" i="1"/>
  <c r="X180" i="1"/>
  <c r="X178" i="1"/>
  <c r="X177" i="1" s="1"/>
  <c r="X175" i="1"/>
  <c r="X172" i="1"/>
  <c r="X170" i="1"/>
  <c r="X167" i="1"/>
  <c r="X166" i="1" s="1"/>
  <c r="X163" i="1"/>
  <c r="X161" i="1"/>
  <c r="X160" i="1" s="1"/>
  <c r="X158" i="1"/>
  <c r="X157" i="1" s="1"/>
  <c r="X155" i="1"/>
  <c r="X154" i="1" s="1"/>
  <c r="X151" i="1"/>
  <c r="X149" i="1"/>
  <c r="X147" i="1"/>
  <c r="X145" i="1"/>
  <c r="X143" i="1"/>
  <c r="X142" i="1" s="1"/>
  <c r="X140" i="1"/>
  <c r="X139" i="1" s="1"/>
  <c r="X137" i="1"/>
  <c r="X136" i="1" s="1"/>
  <c r="X134" i="1"/>
  <c r="X133" i="1" s="1"/>
  <c r="X129" i="1"/>
  <c r="X128" i="1" s="1"/>
  <c r="X126" i="1"/>
  <c r="X124" i="1"/>
  <c r="X119" i="1"/>
  <c r="X117" i="1"/>
  <c r="X116" i="1" s="1"/>
  <c r="X113" i="1"/>
  <c r="X112" i="1" s="1"/>
  <c r="X109" i="1"/>
  <c r="X108" i="1" s="1"/>
  <c r="X106" i="1"/>
  <c r="X105" i="1" s="1"/>
  <c r="X101" i="1"/>
  <c r="X99" i="1"/>
  <c r="X97" i="1"/>
  <c r="X95" i="1"/>
  <c r="X93" i="1"/>
  <c r="X91" i="1"/>
  <c r="X89" i="1"/>
  <c r="X87" i="1"/>
  <c r="X84" i="1"/>
  <c r="X82" i="1"/>
  <c r="X77" i="1"/>
  <c r="X74" i="1"/>
  <c r="X70" i="1"/>
  <c r="X68" i="1"/>
  <c r="X65" i="1"/>
  <c r="X63" i="1"/>
  <c r="X61" i="1"/>
  <c r="X58" i="1"/>
  <c r="X57" i="1" s="1"/>
  <c r="X55" i="1"/>
  <c r="X53" i="1"/>
  <c r="X50" i="1"/>
  <c r="X46" i="1"/>
  <c r="X43" i="1"/>
  <c r="X41" i="1"/>
  <c r="X38" i="1"/>
  <c r="X36" i="1"/>
  <c r="X34" i="1"/>
  <c r="X30" i="1"/>
  <c r="AA216" i="1" l="1"/>
  <c r="Z206" i="1"/>
  <c r="AA206" i="1" s="1"/>
  <c r="AA207" i="1"/>
  <c r="Z224" i="1"/>
  <c r="AA224" i="1" s="1"/>
  <c r="AA226" i="1"/>
  <c r="Z121" i="1"/>
  <c r="AA121" i="1" s="1"/>
  <c r="AA122" i="1"/>
  <c r="Z430" i="1"/>
  <c r="Z132" i="1"/>
  <c r="Z131" i="1" s="1"/>
  <c r="AA131" i="1" s="1"/>
  <c r="Z317" i="1"/>
  <c r="Z316" i="1" s="1"/>
  <c r="AA316" i="1" s="1"/>
  <c r="Z479" i="1"/>
  <c r="AA479" i="1" s="1"/>
  <c r="Z446" i="1"/>
  <c r="AA446" i="1" s="1"/>
  <c r="AA447" i="1"/>
  <c r="AA368" i="1"/>
  <c r="Z285" i="1"/>
  <c r="AA285" i="1" s="1"/>
  <c r="AA286" i="1"/>
  <c r="AA250" i="1"/>
  <c r="Z103" i="1"/>
  <c r="AA103" i="1" s="1"/>
  <c r="AA104" i="1"/>
  <c r="Z28" i="1"/>
  <c r="AA29" i="1"/>
  <c r="X447" i="1"/>
  <c r="X446" i="1" s="1"/>
  <c r="X572" i="1"/>
  <c r="X369" i="1"/>
  <c r="X207" i="1"/>
  <c r="X206" i="1" s="1"/>
  <c r="X123" i="1"/>
  <c r="X296" i="1"/>
  <c r="X67" i="1"/>
  <c r="X60" i="1"/>
  <c r="X29" i="1"/>
  <c r="X546" i="1"/>
  <c r="X545" i="1" s="1"/>
  <c r="X376" i="1"/>
  <c r="X174" i="1"/>
  <c r="X519" i="1"/>
  <c r="X251" i="1"/>
  <c r="X122" i="1"/>
  <c r="X132" i="1"/>
  <c r="X188" i="1"/>
  <c r="X187" i="1" s="1"/>
  <c r="X186" i="1" s="1"/>
  <c r="X277" i="1"/>
  <c r="X286" i="1"/>
  <c r="X356" i="1"/>
  <c r="X390" i="1"/>
  <c r="X419" i="1"/>
  <c r="X480" i="1"/>
  <c r="X486" i="1"/>
  <c r="X511" i="1"/>
  <c r="X542" i="1"/>
  <c r="X561" i="1"/>
  <c r="X104" i="1"/>
  <c r="X250" i="1"/>
  <c r="X360" i="1"/>
  <c r="X359" i="1" s="1"/>
  <c r="X368" i="1"/>
  <c r="V501" i="1"/>
  <c r="W504" i="1"/>
  <c r="Y504" i="1" s="1"/>
  <c r="Z429" i="1" l="1"/>
  <c r="AA429" i="1" s="1"/>
  <c r="AA430" i="1"/>
  <c r="AA132" i="1"/>
  <c r="AA317" i="1"/>
  <c r="Z27" i="1"/>
  <c r="AA28" i="1"/>
  <c r="X317" i="1"/>
  <c r="X28" i="1"/>
  <c r="X27" i="1"/>
  <c r="X103" i="1"/>
  <c r="X121" i="1"/>
  <c r="X131" i="1"/>
  <c r="X249" i="1"/>
  <c r="X285" i="1"/>
  <c r="X316" i="1"/>
  <c r="X367" i="1"/>
  <c r="X389" i="1"/>
  <c r="X400" i="1"/>
  <c r="X479" i="1"/>
  <c r="W358" i="1"/>
  <c r="Y358" i="1" s="1"/>
  <c r="V357" i="1"/>
  <c r="W357" i="1" s="1"/>
  <c r="Y357" i="1" s="1"/>
  <c r="W418" i="1"/>
  <c r="Y418" i="1" s="1"/>
  <c r="V417" i="1"/>
  <c r="W417" i="1" s="1"/>
  <c r="Y417" i="1" s="1"/>
  <c r="V481" i="1"/>
  <c r="W484" i="1"/>
  <c r="Y484" i="1" s="1"/>
  <c r="AA27" i="1" l="1"/>
  <c r="Z592" i="1"/>
  <c r="AA592" i="1" s="1"/>
  <c r="V356" i="1"/>
  <c r="W356" i="1" s="1"/>
  <c r="Y356" i="1" s="1"/>
  <c r="X388" i="1"/>
  <c r="X399" i="1"/>
  <c r="V590" i="1"/>
  <c r="V588" i="1"/>
  <c r="V586" i="1"/>
  <c r="V584" i="1"/>
  <c r="V578" i="1"/>
  <c r="V576" i="1"/>
  <c r="V573" i="1"/>
  <c r="V570" i="1"/>
  <c r="V569" i="1" s="1"/>
  <c r="V566" i="1"/>
  <c r="V565" i="1" s="1"/>
  <c r="V563" i="1"/>
  <c r="V562" i="1" s="1"/>
  <c r="V559" i="1"/>
  <c r="V558" i="1" s="1"/>
  <c r="V556" i="1"/>
  <c r="V555" i="1" s="1"/>
  <c r="V553" i="1"/>
  <c r="V552" i="1" s="1"/>
  <c r="V550" i="1"/>
  <c r="V547" i="1"/>
  <c r="V546" i="1" s="1"/>
  <c r="V545" i="1" s="1"/>
  <c r="V543" i="1"/>
  <c r="V541" i="1"/>
  <c r="V539" i="1"/>
  <c r="V537" i="1"/>
  <c r="V535" i="1"/>
  <c r="V532" i="1"/>
  <c r="V530" i="1"/>
  <c r="V526" i="1"/>
  <c r="V523" i="1"/>
  <c r="V520" i="1"/>
  <c r="V517" i="1"/>
  <c r="V516" i="1" s="1"/>
  <c r="V512" i="1"/>
  <c r="V511" i="1" s="1"/>
  <c r="V508" i="1"/>
  <c r="V505" i="1"/>
  <c r="V498" i="1"/>
  <c r="V495" i="1"/>
  <c r="V492" i="1"/>
  <c r="V489" i="1"/>
  <c r="V487" i="1"/>
  <c r="V477" i="1"/>
  <c r="V476" i="1" s="1"/>
  <c r="V475" i="1" s="1"/>
  <c r="V473" i="1"/>
  <c r="V472" i="1" s="1"/>
  <c r="V469" i="1"/>
  <c r="V468" i="1" s="1"/>
  <c r="V466" i="1"/>
  <c r="V464" i="1"/>
  <c r="V463" i="1"/>
  <c r="V461" i="1"/>
  <c r="V458" i="1"/>
  <c r="V456" i="1"/>
  <c r="V453" i="1"/>
  <c r="V451" i="1"/>
  <c r="V449" i="1"/>
  <c r="V444" i="1"/>
  <c r="V442" i="1"/>
  <c r="V441" i="1" s="1"/>
  <c r="V439" i="1"/>
  <c r="V438" i="1" s="1"/>
  <c r="V435" i="1"/>
  <c r="V434" i="1" s="1"/>
  <c r="V432" i="1"/>
  <c r="V431" i="1" s="1"/>
  <c r="V427" i="1"/>
  <c r="V425" i="1"/>
  <c r="V422" i="1"/>
  <c r="V420" i="1"/>
  <c r="V415" i="1"/>
  <c r="V413" i="1"/>
  <c r="V411" i="1"/>
  <c r="V410" i="1" s="1"/>
  <c r="V408" i="1"/>
  <c r="V407" i="1" s="1"/>
  <c r="V405" i="1"/>
  <c r="V404" i="1" s="1"/>
  <c r="V402" i="1"/>
  <c r="V401" i="1" s="1"/>
  <c r="V397" i="1"/>
  <c r="V396" i="1" s="1"/>
  <c r="V394" i="1"/>
  <c r="V393" i="1" s="1"/>
  <c r="V391" i="1"/>
  <c r="V390" i="1" s="1"/>
  <c r="V385" i="1"/>
  <c r="V383" i="1"/>
  <c r="V380" i="1"/>
  <c r="V377" i="1"/>
  <c r="V374" i="1"/>
  <c r="V372" i="1"/>
  <c r="V370" i="1"/>
  <c r="V365" i="1"/>
  <c r="V364" i="1" s="1"/>
  <c r="V362" i="1"/>
  <c r="V354" i="1"/>
  <c r="V353" i="1"/>
  <c r="V351" i="1"/>
  <c r="V349" i="1"/>
  <c r="V348" i="1" s="1"/>
  <c r="V346" i="1"/>
  <c r="V344" i="1"/>
  <c r="V343" i="1" s="1"/>
  <c r="V341" i="1"/>
  <c r="V340" i="1" s="1"/>
  <c r="V338" i="1"/>
  <c r="V336" i="1"/>
  <c r="V335" i="1" s="1"/>
  <c r="V333" i="1"/>
  <c r="V331" i="1"/>
  <c r="V329" i="1"/>
  <c r="V327" i="1"/>
  <c r="V324" i="1"/>
  <c r="V323" i="1" s="1"/>
  <c r="V321" i="1"/>
  <c r="V319" i="1"/>
  <c r="V314" i="1"/>
  <c r="V312" i="1"/>
  <c r="V308" i="1"/>
  <c r="V307" i="1" s="1"/>
  <c r="V305" i="1"/>
  <c r="V303" i="1"/>
  <c r="V301" i="1"/>
  <c r="V299" i="1"/>
  <c r="V297" i="1"/>
  <c r="V294" i="1"/>
  <c r="V292" i="1"/>
  <c r="V291" i="1" s="1"/>
  <c r="V288" i="1"/>
  <c r="V287" i="1" s="1"/>
  <c r="V283" i="1"/>
  <c r="V280" i="1" s="1"/>
  <c r="V281" i="1"/>
  <c r="V278" i="1"/>
  <c r="V277" i="1" s="1"/>
  <c r="V275" i="1"/>
  <c r="V273" i="1"/>
  <c r="V272" i="1" s="1"/>
  <c r="V270" i="1"/>
  <c r="V269" i="1" s="1"/>
  <c r="V267" i="1"/>
  <c r="V266" i="1" s="1"/>
  <c r="V261" i="1"/>
  <c r="V260" i="1" s="1"/>
  <c r="V258" i="1"/>
  <c r="V254" i="1"/>
  <c r="V252" i="1"/>
  <c r="V246" i="1"/>
  <c r="V245" i="1" s="1"/>
  <c r="V241" i="1"/>
  <c r="V240" i="1" s="1"/>
  <c r="V238" i="1"/>
  <c r="V236" i="1"/>
  <c r="V234" i="1"/>
  <c r="V232" i="1"/>
  <c r="V230" i="1"/>
  <c r="V227" i="1"/>
  <c r="V221" i="1"/>
  <c r="V217" i="1"/>
  <c r="V213" i="1"/>
  <c r="V212" i="1"/>
  <c r="V209" i="1"/>
  <c r="V208" i="1" s="1"/>
  <c r="V204" i="1"/>
  <c r="V203" i="1" s="1"/>
  <c r="V202" i="1" s="1"/>
  <c r="V201" i="1" s="1"/>
  <c r="V199" i="1"/>
  <c r="V198" i="1" s="1"/>
  <c r="V196" i="1"/>
  <c r="V195" i="1" s="1"/>
  <c r="V191" i="1"/>
  <c r="V189" i="1"/>
  <c r="V184" i="1"/>
  <c r="V183" i="1"/>
  <c r="V181" i="1"/>
  <c r="V180" i="1"/>
  <c r="V178" i="1"/>
  <c r="V177" i="1"/>
  <c r="V175" i="1"/>
  <c r="V174" i="1"/>
  <c r="V172" i="1"/>
  <c r="V170" i="1"/>
  <c r="V167" i="1"/>
  <c r="V166" i="1" s="1"/>
  <c r="V163" i="1"/>
  <c r="V161" i="1"/>
  <c r="V158" i="1"/>
  <c r="V157" i="1" s="1"/>
  <c r="V155" i="1"/>
  <c r="V154" i="1" s="1"/>
  <c r="V151" i="1"/>
  <c r="V149" i="1"/>
  <c r="V147" i="1"/>
  <c r="V145" i="1"/>
  <c r="V143" i="1"/>
  <c r="V140" i="1"/>
  <c r="V139" i="1" s="1"/>
  <c r="V137" i="1"/>
  <c r="V136" i="1" s="1"/>
  <c r="V134" i="1"/>
  <c r="V133" i="1" s="1"/>
  <c r="V129" i="1"/>
  <c r="V128" i="1" s="1"/>
  <c r="V126" i="1"/>
  <c r="V124" i="1"/>
  <c r="V119" i="1"/>
  <c r="V117" i="1"/>
  <c r="V116" i="1" s="1"/>
  <c r="V113" i="1"/>
  <c r="V112" i="1" s="1"/>
  <c r="V109" i="1"/>
  <c r="V108" i="1" s="1"/>
  <c r="V106" i="1"/>
  <c r="V105" i="1" s="1"/>
  <c r="V101" i="1"/>
  <c r="V99" i="1"/>
  <c r="V97" i="1"/>
  <c r="V95" i="1"/>
  <c r="V93" i="1"/>
  <c r="V91" i="1"/>
  <c r="V89" i="1"/>
  <c r="V87" i="1"/>
  <c r="V84" i="1"/>
  <c r="V82" i="1"/>
  <c r="V77" i="1"/>
  <c r="V74" i="1"/>
  <c r="V70" i="1"/>
  <c r="V68" i="1"/>
  <c r="V65" i="1"/>
  <c r="V63" i="1"/>
  <c r="V61" i="1"/>
  <c r="V58" i="1"/>
  <c r="V57" i="1" s="1"/>
  <c r="V55" i="1"/>
  <c r="V53" i="1"/>
  <c r="V50" i="1"/>
  <c r="V46" i="1"/>
  <c r="V43" i="1"/>
  <c r="V41" i="1"/>
  <c r="V38" i="1"/>
  <c r="V36" i="1"/>
  <c r="V34" i="1"/>
  <c r="V30" i="1"/>
  <c r="V376" i="1" l="1"/>
  <c r="V123" i="1"/>
  <c r="V326" i="1"/>
  <c r="V60" i="1"/>
  <c r="V226" i="1"/>
  <c r="V224" i="1" s="1"/>
  <c r="X592" i="1"/>
  <c r="V369" i="1"/>
  <c r="V368" i="1" s="1"/>
  <c r="V367" i="1" s="1"/>
  <c r="V311" i="1"/>
  <c r="V296" i="1"/>
  <c r="V286" i="1" s="1"/>
  <c r="V188" i="1"/>
  <c r="V187" i="1" s="1"/>
  <c r="V186" i="1" s="1"/>
  <c r="V572" i="1"/>
  <c r="V122" i="1"/>
  <c r="V121" i="1" s="1"/>
  <c r="V67" i="1"/>
  <c r="V104" i="1"/>
  <c r="V103" i="1" s="1"/>
  <c r="V194" i="1"/>
  <c r="V193" i="1" s="1"/>
  <c r="V486" i="1"/>
  <c r="V519" i="1"/>
  <c r="V542" i="1"/>
  <c r="V318" i="1"/>
  <c r="V317" i="1" s="1"/>
  <c r="V316" i="1" s="1"/>
  <c r="V480" i="1"/>
  <c r="V29" i="1"/>
  <c r="V28" i="1" s="1"/>
  <c r="V142" i="1"/>
  <c r="V160" i="1"/>
  <c r="V216" i="1"/>
  <c r="V207" i="1" s="1"/>
  <c r="V251" i="1"/>
  <c r="V250" i="1" s="1"/>
  <c r="V361" i="1"/>
  <c r="V389" i="1"/>
  <c r="V419" i="1"/>
  <c r="V424" i="1"/>
  <c r="V448" i="1"/>
  <c r="V460" i="1"/>
  <c r="V471" i="1"/>
  <c r="V534" i="1"/>
  <c r="V430" i="1"/>
  <c r="V561" i="1"/>
  <c r="T427" i="1"/>
  <c r="S427" i="1"/>
  <c r="U428" i="1"/>
  <c r="W428" i="1" s="1"/>
  <c r="Y428" i="1" s="1"/>
  <c r="V400" i="1" l="1"/>
  <c r="V399" i="1" s="1"/>
  <c r="V27" i="1"/>
  <c r="V132" i="1"/>
  <c r="V206" i="1"/>
  <c r="V249" i="1"/>
  <c r="V285" i="1"/>
  <c r="V360" i="1"/>
  <c r="V388" i="1"/>
  <c r="V429" i="1"/>
  <c r="V447" i="1"/>
  <c r="V479" i="1"/>
  <c r="U427" i="1"/>
  <c r="W427" i="1" s="1"/>
  <c r="Y427" i="1" s="1"/>
  <c r="T422" i="1"/>
  <c r="S422" i="1"/>
  <c r="U423" i="1"/>
  <c r="W423" i="1" s="1"/>
  <c r="Y423" i="1" s="1"/>
  <c r="T415" i="1"/>
  <c r="S415" i="1"/>
  <c r="U415" i="1" s="1"/>
  <c r="W415" i="1" s="1"/>
  <c r="Y415" i="1" s="1"/>
  <c r="T413" i="1"/>
  <c r="S413" i="1"/>
  <c r="U413" i="1" s="1"/>
  <c r="W413" i="1" s="1"/>
  <c r="Y413" i="1" s="1"/>
  <c r="U416" i="1"/>
  <c r="W416" i="1" s="1"/>
  <c r="Y416" i="1" s="1"/>
  <c r="U414" i="1"/>
  <c r="W414" i="1" s="1"/>
  <c r="Y414" i="1" s="1"/>
  <c r="U422" i="1" l="1"/>
  <c r="W422" i="1" s="1"/>
  <c r="Y422" i="1" s="1"/>
  <c r="V131" i="1"/>
  <c r="V359" i="1"/>
  <c r="V446" i="1"/>
  <c r="T590" i="1"/>
  <c r="T588" i="1"/>
  <c r="T586" i="1"/>
  <c r="T584" i="1"/>
  <c r="T578" i="1"/>
  <c r="T576" i="1"/>
  <c r="T573" i="1"/>
  <c r="T570" i="1"/>
  <c r="T569" i="1" s="1"/>
  <c r="T566" i="1"/>
  <c r="T565" i="1" s="1"/>
  <c r="T563" i="1"/>
  <c r="T562" i="1" s="1"/>
  <c r="T559" i="1"/>
  <c r="T556" i="1"/>
  <c r="T555" i="1" s="1"/>
  <c r="T553" i="1"/>
  <c r="T552" i="1"/>
  <c r="T550" i="1"/>
  <c r="T547" i="1"/>
  <c r="T543" i="1"/>
  <c r="T542" i="1"/>
  <c r="T541" i="1"/>
  <c r="T539" i="1"/>
  <c r="T537" i="1"/>
  <c r="T535" i="1"/>
  <c r="T532" i="1"/>
  <c r="T530" i="1"/>
  <c r="T526" i="1"/>
  <c r="T523" i="1"/>
  <c r="T520" i="1"/>
  <c r="T517" i="1"/>
  <c r="T516" i="1" s="1"/>
  <c r="T512" i="1"/>
  <c r="T511" i="1" s="1"/>
  <c r="T508" i="1"/>
  <c r="T505" i="1"/>
  <c r="T501" i="1"/>
  <c r="T498" i="1"/>
  <c r="T495" i="1"/>
  <c r="T492" i="1"/>
  <c r="T489" i="1"/>
  <c r="T487" i="1"/>
  <c r="T481" i="1"/>
  <c r="T477" i="1"/>
  <c r="T476" i="1" s="1"/>
  <c r="T475" i="1" s="1"/>
  <c r="T473" i="1"/>
  <c r="T469" i="1"/>
  <c r="T468" i="1" s="1"/>
  <c r="T466" i="1"/>
  <c r="T464" i="1"/>
  <c r="T463" i="1"/>
  <c r="T461" i="1"/>
  <c r="T458" i="1"/>
  <c r="T456" i="1"/>
  <c r="T453" i="1"/>
  <c r="T451" i="1"/>
  <c r="T449" i="1"/>
  <c r="T444" i="1"/>
  <c r="T442" i="1"/>
  <c r="T439" i="1"/>
  <c r="T438" i="1" s="1"/>
  <c r="T435" i="1"/>
  <c r="T434" i="1" s="1"/>
  <c r="T432" i="1"/>
  <c r="T431" i="1" s="1"/>
  <c r="T425" i="1"/>
  <c r="T424" i="1" s="1"/>
  <c r="T420" i="1"/>
  <c r="T419" i="1" s="1"/>
  <c r="T411" i="1"/>
  <c r="T410" i="1" s="1"/>
  <c r="T408" i="1"/>
  <c r="T407" i="1" s="1"/>
  <c r="T405" i="1"/>
  <c r="T404" i="1" s="1"/>
  <c r="T402" i="1"/>
  <c r="T401" i="1" s="1"/>
  <c r="T397" i="1"/>
  <c r="T396" i="1" s="1"/>
  <c r="T394" i="1"/>
  <c r="T393" i="1" s="1"/>
  <c r="T391" i="1"/>
  <c r="T390" i="1" s="1"/>
  <c r="T385" i="1"/>
  <c r="T383" i="1"/>
  <c r="T380" i="1"/>
  <c r="T377" i="1"/>
  <c r="T374" i="1"/>
  <c r="T372" i="1"/>
  <c r="T370" i="1"/>
  <c r="T369" i="1"/>
  <c r="T365" i="1"/>
  <c r="T364" i="1" s="1"/>
  <c r="T362" i="1"/>
  <c r="T361" i="1" s="1"/>
  <c r="T354" i="1"/>
  <c r="T353" i="1" s="1"/>
  <c r="T351" i="1"/>
  <c r="T349" i="1"/>
  <c r="T348" i="1" s="1"/>
  <c r="T346" i="1"/>
  <c r="T344" i="1"/>
  <c r="T343" i="1" s="1"/>
  <c r="T341" i="1"/>
  <c r="T340" i="1" s="1"/>
  <c r="T338" i="1"/>
  <c r="T336" i="1"/>
  <c r="T333" i="1"/>
  <c r="T331" i="1"/>
  <c r="T329" i="1"/>
  <c r="T327" i="1"/>
  <c r="T326" i="1" s="1"/>
  <c r="T324" i="1"/>
  <c r="T323" i="1" s="1"/>
  <c r="T321" i="1"/>
  <c r="T319" i="1"/>
  <c r="T314" i="1"/>
  <c r="T312" i="1"/>
  <c r="T308" i="1"/>
  <c r="T307" i="1" s="1"/>
  <c r="T305" i="1"/>
  <c r="T303" i="1"/>
  <c r="T301" i="1"/>
  <c r="T299" i="1"/>
  <c r="T297" i="1"/>
  <c r="T294" i="1"/>
  <c r="T292" i="1"/>
  <c r="T288" i="1"/>
  <c r="T287" i="1" s="1"/>
  <c r="T283" i="1"/>
  <c r="T281" i="1"/>
  <c r="T280" i="1"/>
  <c r="T278" i="1"/>
  <c r="T277" i="1" s="1"/>
  <c r="T275" i="1"/>
  <c r="T273" i="1"/>
  <c r="T272" i="1" s="1"/>
  <c r="T270" i="1"/>
  <c r="T269" i="1" s="1"/>
  <c r="T267" i="1"/>
  <c r="T266" i="1" s="1"/>
  <c r="T261" i="1"/>
  <c r="T260" i="1" s="1"/>
  <c r="T258" i="1"/>
  <c r="T254" i="1"/>
  <c r="T252" i="1"/>
  <c r="T246" i="1"/>
  <c r="T245" i="1" s="1"/>
  <c r="T241" i="1"/>
  <c r="T240" i="1" s="1"/>
  <c r="T238" i="1"/>
  <c r="T236" i="1"/>
  <c r="T234" i="1"/>
  <c r="T232" i="1"/>
  <c r="T230" i="1"/>
  <c r="T227" i="1"/>
  <c r="T221" i="1"/>
  <c r="T217" i="1"/>
  <c r="T213" i="1"/>
  <c r="T212" i="1" s="1"/>
  <c r="T209" i="1"/>
  <c r="T208" i="1" s="1"/>
  <c r="T204" i="1"/>
  <c r="T203" i="1" s="1"/>
  <c r="T202" i="1" s="1"/>
  <c r="T201" i="1" s="1"/>
  <c r="T199" i="1"/>
  <c r="T198" i="1" s="1"/>
  <c r="T196" i="1"/>
  <c r="T195" i="1" s="1"/>
  <c r="T191" i="1"/>
  <c r="T189" i="1"/>
  <c r="T184" i="1"/>
  <c r="T183" i="1" s="1"/>
  <c r="T181" i="1"/>
  <c r="T180" i="1" s="1"/>
  <c r="T178" i="1"/>
  <c r="T177" i="1" s="1"/>
  <c r="T175" i="1"/>
  <c r="T174" i="1" s="1"/>
  <c r="T172" i="1"/>
  <c r="T166" i="1" s="1"/>
  <c r="T170" i="1"/>
  <c r="T167" i="1"/>
  <c r="T163" i="1"/>
  <c r="T161" i="1"/>
  <c r="T158" i="1"/>
  <c r="T157" i="1" s="1"/>
  <c r="T155" i="1"/>
  <c r="T154" i="1" s="1"/>
  <c r="T151" i="1"/>
  <c r="T149" i="1"/>
  <c r="T147" i="1"/>
  <c r="T145" i="1"/>
  <c r="T143" i="1"/>
  <c r="T140" i="1"/>
  <c r="T139" i="1" s="1"/>
  <c r="T137" i="1"/>
  <c r="T136" i="1" s="1"/>
  <c r="T134" i="1"/>
  <c r="T133" i="1" s="1"/>
  <c r="T129" i="1"/>
  <c r="T128" i="1" s="1"/>
  <c r="T126" i="1"/>
  <c r="T124" i="1"/>
  <c r="T119" i="1"/>
  <c r="T117" i="1"/>
  <c r="T116" i="1" s="1"/>
  <c r="T113" i="1"/>
  <c r="T112" i="1" s="1"/>
  <c r="T109" i="1"/>
  <c r="T108" i="1" s="1"/>
  <c r="T106" i="1"/>
  <c r="T105" i="1" s="1"/>
  <c r="T101" i="1"/>
  <c r="T99" i="1"/>
  <c r="T97" i="1"/>
  <c r="T95" i="1"/>
  <c r="T93" i="1"/>
  <c r="T91" i="1"/>
  <c r="T89" i="1"/>
  <c r="T87" i="1"/>
  <c r="T84" i="1"/>
  <c r="T82" i="1"/>
  <c r="T77" i="1"/>
  <c r="T74" i="1"/>
  <c r="T70" i="1"/>
  <c r="T68" i="1"/>
  <c r="T65" i="1"/>
  <c r="T63" i="1"/>
  <c r="T61" i="1"/>
  <c r="T60" i="1" s="1"/>
  <c r="T58" i="1"/>
  <c r="T57" i="1" s="1"/>
  <c r="T55" i="1"/>
  <c r="T53" i="1"/>
  <c r="T50" i="1"/>
  <c r="T46" i="1"/>
  <c r="T43" i="1"/>
  <c r="T41" i="1"/>
  <c r="T38" i="1"/>
  <c r="T36" i="1"/>
  <c r="T34" i="1"/>
  <c r="T30" i="1"/>
  <c r="T104" i="1" l="1"/>
  <c r="T103" i="1" s="1"/>
  <c r="T291" i="1"/>
  <c r="T441" i="1"/>
  <c r="T546" i="1"/>
  <c r="T545" i="1" s="1"/>
  <c r="T226" i="1"/>
  <c r="T335" i="1"/>
  <c r="T188" i="1"/>
  <c r="T187" i="1" s="1"/>
  <c r="T186" i="1" s="1"/>
  <c r="T123" i="1"/>
  <c r="V592" i="1"/>
  <c r="T519" i="1"/>
  <c r="T216" i="1"/>
  <c r="T207" i="1"/>
  <c r="T206" i="1" s="1"/>
  <c r="T224" i="1"/>
  <c r="T296" i="1"/>
  <c r="T534" i="1"/>
  <c r="T67" i="1"/>
  <c r="T29" i="1"/>
  <c r="T376" i="1"/>
  <c r="T572" i="1"/>
  <c r="T160" i="1"/>
  <c r="T368" i="1"/>
  <c r="T367" i="1" s="1"/>
  <c r="T251" i="1"/>
  <c r="T250" i="1" s="1"/>
  <c r="T249" i="1" s="1"/>
  <c r="T486" i="1"/>
  <c r="T480" i="1"/>
  <c r="T472" i="1"/>
  <c r="T318" i="1"/>
  <c r="T400" i="1"/>
  <c r="T399" i="1" s="1"/>
  <c r="T360" i="1"/>
  <c r="T359" i="1" s="1"/>
  <c r="T142" i="1"/>
  <c r="T194" i="1"/>
  <c r="T193" i="1" s="1"/>
  <c r="T558" i="1"/>
  <c r="T460" i="1"/>
  <c r="T448" i="1"/>
  <c r="T311" i="1"/>
  <c r="T286" i="1" s="1"/>
  <c r="T430" i="1"/>
  <c r="T429" i="1" s="1"/>
  <c r="T561" i="1"/>
  <c r="T122" i="1"/>
  <c r="T121" i="1" s="1"/>
  <c r="T389" i="1"/>
  <c r="T388" i="1" s="1"/>
  <c r="S355" i="1"/>
  <c r="U355" i="1" s="1"/>
  <c r="W355" i="1" s="1"/>
  <c r="Y355" i="1" s="1"/>
  <c r="R354" i="1"/>
  <c r="S354" i="1" s="1"/>
  <c r="U354" i="1" s="1"/>
  <c r="W354" i="1" s="1"/>
  <c r="Y354" i="1" s="1"/>
  <c r="S560" i="1"/>
  <c r="U560" i="1" s="1"/>
  <c r="W560" i="1" s="1"/>
  <c r="Y560" i="1" s="1"/>
  <c r="R559" i="1"/>
  <c r="S559" i="1" s="1"/>
  <c r="U559" i="1" s="1"/>
  <c r="W559" i="1" s="1"/>
  <c r="Y559" i="1" s="1"/>
  <c r="T132" i="1" l="1"/>
  <c r="T131" i="1" s="1"/>
  <c r="T317" i="1"/>
  <c r="T316" i="1" s="1"/>
  <c r="R558" i="1"/>
  <c r="S558" i="1" s="1"/>
  <c r="U558" i="1" s="1"/>
  <c r="W558" i="1" s="1"/>
  <c r="Y558" i="1" s="1"/>
  <c r="T28" i="1"/>
  <c r="T479" i="1"/>
  <c r="T471" i="1"/>
  <c r="T447" i="1"/>
  <c r="T285" i="1"/>
  <c r="T27" i="1"/>
  <c r="R353" i="1"/>
  <c r="S353" i="1" s="1"/>
  <c r="U353" i="1" s="1"/>
  <c r="W353" i="1" s="1"/>
  <c r="Y353" i="1" s="1"/>
  <c r="R590" i="1"/>
  <c r="R588" i="1"/>
  <c r="R586" i="1"/>
  <c r="R584" i="1"/>
  <c r="R578" i="1"/>
  <c r="R576" i="1"/>
  <c r="R573" i="1"/>
  <c r="R570" i="1"/>
  <c r="R569" i="1" s="1"/>
  <c r="R566" i="1"/>
  <c r="R565" i="1" s="1"/>
  <c r="R563" i="1"/>
  <c r="R562" i="1"/>
  <c r="R556" i="1"/>
  <c r="R555" i="1" s="1"/>
  <c r="R553" i="1"/>
  <c r="R552" i="1" s="1"/>
  <c r="R550" i="1"/>
  <c r="R547" i="1"/>
  <c r="R543" i="1"/>
  <c r="R542" i="1" s="1"/>
  <c r="R541" i="1"/>
  <c r="R539" i="1"/>
  <c r="R537" i="1"/>
  <c r="R535" i="1"/>
  <c r="R534" i="1"/>
  <c r="R532" i="1"/>
  <c r="R530" i="1"/>
  <c r="R526" i="1"/>
  <c r="R519" i="1" s="1"/>
  <c r="R523" i="1"/>
  <c r="R520" i="1"/>
  <c r="R517" i="1"/>
  <c r="R516" i="1" s="1"/>
  <c r="R512" i="1"/>
  <c r="R508" i="1"/>
  <c r="R505" i="1"/>
  <c r="R501" i="1"/>
  <c r="R498" i="1"/>
  <c r="R495" i="1"/>
  <c r="R492" i="1"/>
  <c r="R489" i="1"/>
  <c r="R487" i="1"/>
  <c r="R481" i="1"/>
  <c r="R480" i="1" s="1"/>
  <c r="R477" i="1"/>
  <c r="R476" i="1" s="1"/>
  <c r="R475" i="1" s="1"/>
  <c r="R473" i="1"/>
  <c r="R472" i="1" s="1"/>
  <c r="R471" i="1" s="1"/>
  <c r="R469" i="1"/>
  <c r="R468" i="1" s="1"/>
  <c r="R466" i="1"/>
  <c r="R464" i="1"/>
  <c r="R463" i="1" s="1"/>
  <c r="R461" i="1"/>
  <c r="R458" i="1"/>
  <c r="R456" i="1"/>
  <c r="R453" i="1"/>
  <c r="R451" i="1"/>
  <c r="R449" i="1"/>
  <c r="R444" i="1"/>
  <c r="R442" i="1"/>
  <c r="R441" i="1" s="1"/>
  <c r="R439" i="1"/>
  <c r="R438" i="1" s="1"/>
  <c r="R435" i="1"/>
  <c r="R434" i="1" s="1"/>
  <c r="R432" i="1"/>
  <c r="R431" i="1" s="1"/>
  <c r="R425" i="1"/>
  <c r="R424" i="1" s="1"/>
  <c r="R420" i="1"/>
  <c r="R419" i="1" s="1"/>
  <c r="R411" i="1"/>
  <c r="R410" i="1" s="1"/>
  <c r="R408" i="1"/>
  <c r="R407" i="1" s="1"/>
  <c r="R405" i="1"/>
  <c r="R404" i="1" s="1"/>
  <c r="R402" i="1"/>
  <c r="R401" i="1" s="1"/>
  <c r="R397" i="1"/>
  <c r="R396" i="1" s="1"/>
  <c r="R394" i="1"/>
  <c r="R393" i="1" s="1"/>
  <c r="R391" i="1"/>
  <c r="R390" i="1" s="1"/>
  <c r="R385" i="1"/>
  <c r="R383" i="1"/>
  <c r="R380" i="1"/>
  <c r="R377" i="1"/>
  <c r="R376" i="1" s="1"/>
  <c r="R374" i="1"/>
  <c r="R372" i="1"/>
  <c r="R370" i="1"/>
  <c r="R369" i="1" s="1"/>
  <c r="R368" i="1" s="1"/>
  <c r="R367" i="1" s="1"/>
  <c r="R365" i="1"/>
  <c r="R364" i="1" s="1"/>
  <c r="R362" i="1"/>
  <c r="R351" i="1"/>
  <c r="R349" i="1"/>
  <c r="R346" i="1"/>
  <c r="R344" i="1"/>
  <c r="R343" i="1"/>
  <c r="R341" i="1"/>
  <c r="R340" i="1" s="1"/>
  <c r="R338" i="1"/>
  <c r="R336" i="1"/>
  <c r="R333" i="1"/>
  <c r="R331" i="1"/>
  <c r="R329" i="1"/>
  <c r="R327" i="1"/>
  <c r="R326" i="1" s="1"/>
  <c r="R324" i="1"/>
  <c r="R323" i="1" s="1"/>
  <c r="R321" i="1"/>
  <c r="R319" i="1"/>
  <c r="R314" i="1"/>
  <c r="R312" i="1"/>
  <c r="R308" i="1"/>
  <c r="R307" i="1" s="1"/>
  <c r="R305" i="1"/>
  <c r="R303" i="1"/>
  <c r="R301" i="1"/>
  <c r="R299" i="1"/>
  <c r="R297" i="1"/>
  <c r="R296" i="1" s="1"/>
  <c r="R294" i="1"/>
  <c r="R292" i="1"/>
  <c r="R291" i="1" s="1"/>
  <c r="R288" i="1"/>
  <c r="R287" i="1" s="1"/>
  <c r="R283" i="1"/>
  <c r="R281" i="1"/>
  <c r="R280" i="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s="1"/>
  <c r="R213" i="1"/>
  <c r="R212" i="1" s="1"/>
  <c r="R209" i="1"/>
  <c r="R204" i="1"/>
  <c r="R203" i="1" s="1"/>
  <c r="R202" i="1" s="1"/>
  <c r="R201" i="1" s="1"/>
  <c r="R199" i="1"/>
  <c r="R198" i="1" s="1"/>
  <c r="R196" i="1"/>
  <c r="R195" i="1" s="1"/>
  <c r="R194" i="1" s="1"/>
  <c r="R193" i="1" s="1"/>
  <c r="R191" i="1"/>
  <c r="R189" i="1"/>
  <c r="R188" i="1" s="1"/>
  <c r="R187" i="1" s="1"/>
  <c r="R186" i="1" s="1"/>
  <c r="R184" i="1"/>
  <c r="R183" i="1" s="1"/>
  <c r="R181" i="1"/>
  <c r="R178" i="1"/>
  <c r="R177" i="1" s="1"/>
  <c r="R175" i="1"/>
  <c r="R174" i="1" s="1"/>
  <c r="R172" i="1"/>
  <c r="R170" i="1"/>
  <c r="R167" i="1"/>
  <c r="R166" i="1" s="1"/>
  <c r="R163" i="1"/>
  <c r="R161" i="1"/>
  <c r="R160" i="1" s="1"/>
  <c r="R158" i="1"/>
  <c r="R157" i="1" s="1"/>
  <c r="R155" i="1"/>
  <c r="R154" i="1" s="1"/>
  <c r="R151" i="1"/>
  <c r="R149" i="1"/>
  <c r="R147" i="1"/>
  <c r="R145" i="1"/>
  <c r="R143" i="1"/>
  <c r="R140" i="1"/>
  <c r="R139" i="1" s="1"/>
  <c r="R137" i="1"/>
  <c r="R136" i="1" s="1"/>
  <c r="R134" i="1"/>
  <c r="R133" i="1" s="1"/>
  <c r="R129" i="1"/>
  <c r="R128" i="1" s="1"/>
  <c r="R126" i="1"/>
  <c r="R124" i="1"/>
  <c r="R123" i="1"/>
  <c r="R119" i="1"/>
  <c r="R117" i="1"/>
  <c r="R116" i="1" s="1"/>
  <c r="R113" i="1"/>
  <c r="R112" i="1" s="1"/>
  <c r="R109" i="1"/>
  <c r="R108" i="1" s="1"/>
  <c r="R106" i="1"/>
  <c r="R105" i="1" s="1"/>
  <c r="R101" i="1"/>
  <c r="R99" i="1"/>
  <c r="R97" i="1"/>
  <c r="R95" i="1"/>
  <c r="R93" i="1"/>
  <c r="R91" i="1"/>
  <c r="R89" i="1"/>
  <c r="R87" i="1"/>
  <c r="R84" i="1"/>
  <c r="R82" i="1"/>
  <c r="R77" i="1"/>
  <c r="R74" i="1"/>
  <c r="R70" i="1"/>
  <c r="R68" i="1"/>
  <c r="R65" i="1"/>
  <c r="R63" i="1"/>
  <c r="R61" i="1"/>
  <c r="R58" i="1"/>
  <c r="R57" i="1" s="1"/>
  <c r="R55" i="1"/>
  <c r="R53" i="1"/>
  <c r="R50" i="1"/>
  <c r="R46" i="1"/>
  <c r="R43" i="1"/>
  <c r="R41" i="1"/>
  <c r="R38" i="1"/>
  <c r="R36" i="1"/>
  <c r="R34" i="1"/>
  <c r="R30" i="1"/>
  <c r="R561" i="1" l="1"/>
  <c r="R572" i="1"/>
  <c r="R60" i="1"/>
  <c r="R29" i="1" s="1"/>
  <c r="R104" i="1"/>
  <c r="R103" i="1" s="1"/>
  <c r="R311" i="1"/>
  <c r="R335" i="1"/>
  <c r="R430" i="1"/>
  <c r="R429" i="1" s="1"/>
  <c r="R400" i="1"/>
  <c r="R399" i="1" s="1"/>
  <c r="R142" i="1"/>
  <c r="R132" i="1" s="1"/>
  <c r="T446" i="1"/>
  <c r="R486" i="1"/>
  <c r="R251" i="1"/>
  <c r="R250" i="1" s="1"/>
  <c r="R272" i="1"/>
  <c r="R348" i="1"/>
  <c r="R546" i="1"/>
  <c r="R545" i="1" s="1"/>
  <c r="R318" i="1"/>
  <c r="R448" i="1"/>
  <c r="R67" i="1"/>
  <c r="R180" i="1"/>
  <c r="R208" i="1"/>
  <c r="R207" i="1" s="1"/>
  <c r="R226" i="1"/>
  <c r="R277" i="1"/>
  <c r="R286" i="1"/>
  <c r="R361" i="1"/>
  <c r="R460" i="1"/>
  <c r="R511" i="1"/>
  <c r="R122" i="1"/>
  <c r="R121" i="1" s="1"/>
  <c r="R389" i="1"/>
  <c r="R388" i="1" s="1"/>
  <c r="R447" i="1"/>
  <c r="P411" i="1"/>
  <c r="P410" i="1" s="1"/>
  <c r="Q410" i="1" s="1"/>
  <c r="S410" i="1" s="1"/>
  <c r="U410" i="1" s="1"/>
  <c r="W410" i="1" s="1"/>
  <c r="Y410" i="1" s="1"/>
  <c r="P420" i="1"/>
  <c r="Q420" i="1" s="1"/>
  <c r="S420" i="1" s="1"/>
  <c r="U420" i="1" s="1"/>
  <c r="W420" i="1" s="1"/>
  <c r="Y420" i="1" s="1"/>
  <c r="P425" i="1"/>
  <c r="P424" i="1" s="1"/>
  <c r="Q424" i="1" s="1"/>
  <c r="S424" i="1" s="1"/>
  <c r="U424" i="1" s="1"/>
  <c r="W424" i="1" s="1"/>
  <c r="Y424" i="1" s="1"/>
  <c r="Q426" i="1"/>
  <c r="S426" i="1" s="1"/>
  <c r="U426" i="1" s="1"/>
  <c r="W426" i="1" s="1"/>
  <c r="Y426" i="1" s="1"/>
  <c r="Q421" i="1"/>
  <c r="S421" i="1" s="1"/>
  <c r="U421" i="1" s="1"/>
  <c r="W421" i="1" s="1"/>
  <c r="Y421" i="1" s="1"/>
  <c r="Q412" i="1"/>
  <c r="S412" i="1" s="1"/>
  <c r="U412" i="1" s="1"/>
  <c r="W412" i="1" s="1"/>
  <c r="Y412" i="1" s="1"/>
  <c r="Q425" i="1" l="1"/>
  <c r="S425" i="1" s="1"/>
  <c r="U425" i="1" s="1"/>
  <c r="W425" i="1" s="1"/>
  <c r="Y425" i="1" s="1"/>
  <c r="T592" i="1"/>
  <c r="Q411" i="1"/>
  <c r="S411" i="1" s="1"/>
  <c r="U411" i="1" s="1"/>
  <c r="W411" i="1" s="1"/>
  <c r="Y411" i="1" s="1"/>
  <c r="P419" i="1"/>
  <c r="Q419" i="1" s="1"/>
  <c r="S419" i="1" s="1"/>
  <c r="U419" i="1" s="1"/>
  <c r="W419" i="1" s="1"/>
  <c r="Y419" i="1" s="1"/>
  <c r="R317" i="1"/>
  <c r="R316" i="1" s="1"/>
  <c r="R479" i="1"/>
  <c r="R28" i="1"/>
  <c r="R131" i="1"/>
  <c r="R206" i="1"/>
  <c r="R224" i="1"/>
  <c r="R249" i="1"/>
  <c r="R285" i="1"/>
  <c r="R360" i="1"/>
  <c r="R446" i="1"/>
  <c r="P181" i="1"/>
  <c r="P180" i="1" s="1"/>
  <c r="O181" i="1"/>
  <c r="Q181" i="1" s="1"/>
  <c r="S181" i="1" s="1"/>
  <c r="U181" i="1" s="1"/>
  <c r="W181" i="1" s="1"/>
  <c r="Y181" i="1" s="1"/>
  <c r="O180" i="1"/>
  <c r="Q180" i="1" s="1"/>
  <c r="S180" i="1" s="1"/>
  <c r="U180" i="1" s="1"/>
  <c r="W180" i="1" s="1"/>
  <c r="Y180" i="1" s="1"/>
  <c r="Q182" i="1"/>
  <c r="S182" i="1" s="1"/>
  <c r="U182" i="1" s="1"/>
  <c r="W182" i="1" s="1"/>
  <c r="Y182" i="1" s="1"/>
  <c r="P184" i="1"/>
  <c r="O184" i="1"/>
  <c r="Q184" i="1" s="1"/>
  <c r="S184" i="1" s="1"/>
  <c r="U184" i="1" s="1"/>
  <c r="W184" i="1" s="1"/>
  <c r="Y184" i="1" s="1"/>
  <c r="P183" i="1"/>
  <c r="O183" i="1"/>
  <c r="Q183" i="1" s="1"/>
  <c r="S183" i="1" s="1"/>
  <c r="U183" i="1" s="1"/>
  <c r="W183" i="1" s="1"/>
  <c r="Y183" i="1" s="1"/>
  <c r="Q185" i="1"/>
  <c r="S185" i="1" s="1"/>
  <c r="U185" i="1" s="1"/>
  <c r="W185" i="1" s="1"/>
  <c r="Y185" i="1" s="1"/>
  <c r="R27" i="1" l="1"/>
  <c r="R359" i="1"/>
  <c r="P590" i="1"/>
  <c r="P588" i="1"/>
  <c r="P586" i="1"/>
  <c r="P584" i="1"/>
  <c r="P578" i="1"/>
  <c r="P576" i="1"/>
  <c r="P573" i="1"/>
  <c r="P570" i="1"/>
  <c r="P569" i="1" s="1"/>
  <c r="P566" i="1"/>
  <c r="P565" i="1" s="1"/>
  <c r="P563" i="1"/>
  <c r="P562" i="1" s="1"/>
  <c r="P556" i="1"/>
  <c r="P555" i="1" s="1"/>
  <c r="P553" i="1"/>
  <c r="P552" i="1" s="1"/>
  <c r="P550" i="1"/>
  <c r="P547" i="1"/>
  <c r="P543" i="1"/>
  <c r="P542" i="1" s="1"/>
  <c r="P539" i="1"/>
  <c r="P537" i="1"/>
  <c r="P535" i="1"/>
  <c r="P532" i="1"/>
  <c r="P530" i="1"/>
  <c r="P526" i="1"/>
  <c r="P523" i="1"/>
  <c r="P520" i="1"/>
  <c r="P517" i="1"/>
  <c r="P516" i="1" s="1"/>
  <c r="P512" i="1"/>
  <c r="P511" i="1" s="1"/>
  <c r="P508" i="1"/>
  <c r="P505" i="1"/>
  <c r="P501" i="1"/>
  <c r="P498" i="1"/>
  <c r="P495" i="1"/>
  <c r="P492" i="1"/>
  <c r="P489" i="1"/>
  <c r="P487" i="1"/>
  <c r="P486" i="1"/>
  <c r="P481" i="1"/>
  <c r="P480" i="1" s="1"/>
  <c r="P477" i="1"/>
  <c r="P476" i="1" s="1"/>
  <c r="P475" i="1" s="1"/>
  <c r="P473" i="1"/>
  <c r="P472" i="1" s="1"/>
  <c r="P471" i="1" s="1"/>
  <c r="P469" i="1"/>
  <c r="P468" i="1" s="1"/>
  <c r="P466" i="1"/>
  <c r="P464" i="1"/>
  <c r="P461" i="1"/>
  <c r="P458" i="1"/>
  <c r="P456" i="1"/>
  <c r="P453" i="1"/>
  <c r="P451" i="1"/>
  <c r="P449" i="1"/>
  <c r="P448" i="1" s="1"/>
  <c r="P444" i="1"/>
  <c r="P442" i="1"/>
  <c r="P439" i="1"/>
  <c r="P438" i="1" s="1"/>
  <c r="P435" i="1"/>
  <c r="P434" i="1" s="1"/>
  <c r="P432" i="1"/>
  <c r="P431" i="1" s="1"/>
  <c r="P408" i="1"/>
  <c r="P407" i="1" s="1"/>
  <c r="P405" i="1"/>
  <c r="P404" i="1" s="1"/>
  <c r="P402" i="1"/>
  <c r="P401" i="1" s="1"/>
  <c r="P397" i="1"/>
  <c r="P396" i="1" s="1"/>
  <c r="P394" i="1"/>
  <c r="P393" i="1" s="1"/>
  <c r="P391" i="1"/>
  <c r="P390" i="1" s="1"/>
  <c r="P385" i="1"/>
  <c r="P383" i="1"/>
  <c r="P380" i="1"/>
  <c r="P377" i="1"/>
  <c r="P376" i="1" s="1"/>
  <c r="P374" i="1"/>
  <c r="P372" i="1"/>
  <c r="P370" i="1"/>
  <c r="P369" i="1"/>
  <c r="P365" i="1"/>
  <c r="P364" i="1" s="1"/>
  <c r="P362" i="1"/>
  <c r="P361" i="1" s="1"/>
  <c r="P351" i="1"/>
  <c r="P349" i="1"/>
  <c r="P346" i="1"/>
  <c r="P344" i="1"/>
  <c r="P343" i="1" s="1"/>
  <c r="P341" i="1"/>
  <c r="P340" i="1" s="1"/>
  <c r="P338" i="1"/>
  <c r="P336" i="1"/>
  <c r="P333" i="1"/>
  <c r="P331" i="1"/>
  <c r="P329" i="1"/>
  <c r="P327" i="1"/>
  <c r="P326" i="1" s="1"/>
  <c r="P324" i="1"/>
  <c r="P323" i="1" s="1"/>
  <c r="P321" i="1"/>
  <c r="P319" i="1"/>
  <c r="P314" i="1"/>
  <c r="P312" i="1"/>
  <c r="P311" i="1" s="1"/>
  <c r="P308" i="1"/>
  <c r="P305" i="1"/>
  <c r="P303" i="1"/>
  <c r="P301" i="1"/>
  <c r="P299" i="1"/>
  <c r="P297" i="1"/>
  <c r="P294" i="1"/>
  <c r="P292" i="1"/>
  <c r="P288" i="1"/>
  <c r="P287" i="1" s="1"/>
  <c r="P283" i="1"/>
  <c r="P281"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1" i="1"/>
  <c r="P189" i="1"/>
  <c r="P188" i="1" s="1"/>
  <c r="P187" i="1" s="1"/>
  <c r="P186" i="1" s="1"/>
  <c r="P178" i="1"/>
  <c r="P177" i="1" s="1"/>
  <c r="P175" i="1"/>
  <c r="P174" i="1" s="1"/>
  <c r="P172" i="1"/>
  <c r="P170" i="1"/>
  <c r="P167" i="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368" i="1" l="1"/>
  <c r="P367" i="1" s="1"/>
  <c r="P280" i="1"/>
  <c r="P463" i="1"/>
  <c r="P166" i="1"/>
  <c r="P291" i="1"/>
  <c r="P296" i="1"/>
  <c r="P441" i="1"/>
  <c r="P519" i="1"/>
  <c r="P400" i="1"/>
  <c r="P399" i="1" s="1"/>
  <c r="P194" i="1"/>
  <c r="P193" i="1" s="1"/>
  <c r="P160" i="1"/>
  <c r="P335" i="1"/>
  <c r="P348" i="1"/>
  <c r="R592" i="1"/>
  <c r="P541" i="1"/>
  <c r="P534" i="1"/>
  <c r="P546" i="1"/>
  <c r="P545" i="1" s="1"/>
  <c r="P142" i="1"/>
  <c r="P318" i="1"/>
  <c r="P360" i="1"/>
  <c r="P359" i="1" s="1"/>
  <c r="P277" i="1"/>
  <c r="P250" i="1" s="1"/>
  <c r="P29" i="1"/>
  <c r="P67" i="1"/>
  <c r="P104" i="1"/>
  <c r="P216" i="1"/>
  <c r="P207" i="1" s="1"/>
  <c r="P224" i="1"/>
  <c r="P251" i="1"/>
  <c r="P307" i="1"/>
  <c r="P460" i="1"/>
  <c r="P572" i="1"/>
  <c r="P122" i="1"/>
  <c r="P121" i="1" s="1"/>
  <c r="P389" i="1"/>
  <c r="P388" i="1" s="1"/>
  <c r="P430" i="1"/>
  <c r="P479" i="1"/>
  <c r="P561" i="1"/>
  <c r="O231" i="1"/>
  <c r="Q231" i="1" s="1"/>
  <c r="S231" i="1" s="1"/>
  <c r="U231" i="1" s="1"/>
  <c r="W231" i="1" s="1"/>
  <c r="Y231" i="1" s="1"/>
  <c r="N230" i="1"/>
  <c r="O230" i="1" s="1"/>
  <c r="Q230" i="1" s="1"/>
  <c r="S230" i="1" s="1"/>
  <c r="U230" i="1" s="1"/>
  <c r="W230" i="1" s="1"/>
  <c r="Y230" i="1" s="1"/>
  <c r="O591" i="1"/>
  <c r="Q591" i="1" s="1"/>
  <c r="S591" i="1" s="1"/>
  <c r="U591" i="1" s="1"/>
  <c r="W591" i="1" s="1"/>
  <c r="Y591" i="1" s="1"/>
  <c r="N590" i="1"/>
  <c r="O590" i="1" s="1"/>
  <c r="Q590" i="1" s="1"/>
  <c r="S590" i="1" s="1"/>
  <c r="U590" i="1" s="1"/>
  <c r="W590" i="1" s="1"/>
  <c r="Y590" i="1" s="1"/>
  <c r="P132" i="1" l="1"/>
  <c r="P317" i="1"/>
  <c r="P316" i="1" s="1"/>
  <c r="P286" i="1"/>
  <c r="P28" i="1"/>
  <c r="P27" i="1"/>
  <c r="P103" i="1"/>
  <c r="P131" i="1"/>
  <c r="P206" i="1"/>
  <c r="P249" i="1"/>
  <c r="P285" i="1"/>
  <c r="P429" i="1"/>
  <c r="P447" i="1"/>
  <c r="N588" i="1"/>
  <c r="N586" i="1"/>
  <c r="N584" i="1"/>
  <c r="N578" i="1"/>
  <c r="N576" i="1"/>
  <c r="N573" i="1"/>
  <c r="N572" i="1" s="1"/>
  <c r="N570" i="1"/>
  <c r="N569" i="1" s="1"/>
  <c r="N566" i="1"/>
  <c r="N565" i="1" s="1"/>
  <c r="N563" i="1"/>
  <c r="N562" i="1" s="1"/>
  <c r="N556" i="1"/>
  <c r="N555" i="1" s="1"/>
  <c r="N553" i="1"/>
  <c r="N552" i="1" s="1"/>
  <c r="N550" i="1"/>
  <c r="N547" i="1"/>
  <c r="N543" i="1"/>
  <c r="N542" i="1" s="1"/>
  <c r="N541" i="1"/>
  <c r="N539" i="1"/>
  <c r="N537" i="1"/>
  <c r="N535" i="1"/>
  <c r="N534" i="1" s="1"/>
  <c r="N532" i="1"/>
  <c r="N530" i="1"/>
  <c r="N526" i="1"/>
  <c r="N523" i="1"/>
  <c r="N520" i="1"/>
  <c r="N519" i="1" s="1"/>
  <c r="N517" i="1"/>
  <c r="N516" i="1" s="1"/>
  <c r="N512" i="1"/>
  <c r="N511" i="1" s="1"/>
  <c r="N508" i="1"/>
  <c r="N505" i="1"/>
  <c r="N501" i="1"/>
  <c r="N498" i="1"/>
  <c r="N495" i="1"/>
  <c r="N492" i="1"/>
  <c r="N489" i="1"/>
  <c r="N487" i="1"/>
  <c r="N486" i="1" s="1"/>
  <c r="N481" i="1"/>
  <c r="N480" i="1" s="1"/>
  <c r="N477" i="1"/>
  <c r="N476" i="1" s="1"/>
  <c r="N475" i="1" s="1"/>
  <c r="N473" i="1"/>
  <c r="N472" i="1" s="1"/>
  <c r="N471" i="1" s="1"/>
  <c r="N469" i="1"/>
  <c r="N468" i="1" s="1"/>
  <c r="N466" i="1"/>
  <c r="N464" i="1"/>
  <c r="N461" i="1"/>
  <c r="N460" i="1" s="1"/>
  <c r="N458" i="1"/>
  <c r="N456" i="1"/>
  <c r="N453" i="1"/>
  <c r="N451" i="1"/>
  <c r="N449" i="1"/>
  <c r="N444" i="1"/>
  <c r="N442" i="1"/>
  <c r="N439" i="1"/>
  <c r="N438" i="1" s="1"/>
  <c r="N435" i="1"/>
  <c r="N434" i="1" s="1"/>
  <c r="N432" i="1"/>
  <c r="N431" i="1" s="1"/>
  <c r="N408" i="1"/>
  <c r="N407" i="1" s="1"/>
  <c r="N405" i="1"/>
  <c r="N404" i="1" s="1"/>
  <c r="N402" i="1"/>
  <c r="N401" i="1" s="1"/>
  <c r="N397" i="1"/>
  <c r="N396" i="1" s="1"/>
  <c r="N394" i="1"/>
  <c r="N393" i="1" s="1"/>
  <c r="N391" i="1"/>
  <c r="N390" i="1" s="1"/>
  <c r="N385" i="1"/>
  <c r="N383" i="1"/>
  <c r="N380" i="1"/>
  <c r="N377" i="1"/>
  <c r="N376" i="1" s="1"/>
  <c r="N374" i="1"/>
  <c r="N372" i="1"/>
  <c r="N370" i="1"/>
  <c r="N369" i="1"/>
  <c r="N365" i="1"/>
  <c r="N364" i="1" s="1"/>
  <c r="N362" i="1"/>
  <c r="N351" i="1"/>
  <c r="N349" i="1"/>
  <c r="N348" i="1" s="1"/>
  <c r="N346" i="1"/>
  <c r="N344" i="1"/>
  <c r="N343" i="1" s="1"/>
  <c r="N341" i="1"/>
  <c r="N340" i="1" s="1"/>
  <c r="N338" i="1"/>
  <c r="N336" i="1"/>
  <c r="N333" i="1"/>
  <c r="N331" i="1"/>
  <c r="N329" i="1"/>
  <c r="N327" i="1"/>
  <c r="N324" i="1"/>
  <c r="N323" i="1" s="1"/>
  <c r="N321" i="1"/>
  <c r="N319" i="1"/>
  <c r="N314" i="1"/>
  <c r="N312" i="1"/>
  <c r="N311" i="1" s="1"/>
  <c r="N308" i="1"/>
  <c r="N307" i="1" s="1"/>
  <c r="N305" i="1"/>
  <c r="N303" i="1"/>
  <c r="N301" i="1"/>
  <c r="N299" i="1"/>
  <c r="N297" i="1"/>
  <c r="N296" i="1" s="1"/>
  <c r="N294" i="1"/>
  <c r="N292" i="1"/>
  <c r="N288" i="1"/>
  <c r="N287" i="1" s="1"/>
  <c r="N283" i="1"/>
  <c r="N281" i="1"/>
  <c r="N280" i="1" s="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s="1"/>
  <c r="N187" i="1" s="1"/>
  <c r="N186" i="1" s="1"/>
  <c r="N178" i="1"/>
  <c r="N177" i="1" s="1"/>
  <c r="N175" i="1"/>
  <c r="N174" i="1" s="1"/>
  <c r="N172" i="1"/>
  <c r="N170" i="1"/>
  <c r="N167" i="1"/>
  <c r="N166" i="1" s="1"/>
  <c r="N163" i="1"/>
  <c r="N161" i="1"/>
  <c r="N158" i="1"/>
  <c r="N157" i="1" s="1"/>
  <c r="N155" i="1"/>
  <c r="N154" i="1" s="1"/>
  <c r="N151" i="1"/>
  <c r="N149" i="1"/>
  <c r="N147" i="1"/>
  <c r="N145" i="1"/>
  <c r="N143" i="1"/>
  <c r="N140" i="1"/>
  <c r="N139" i="1" s="1"/>
  <c r="N137" i="1"/>
  <c r="N136" i="1" s="1"/>
  <c r="N134" i="1"/>
  <c r="N133" i="1" s="1"/>
  <c r="N129" i="1"/>
  <c r="N128" i="1" s="1"/>
  <c r="N126" i="1"/>
  <c r="N124" i="1"/>
  <c r="N123" i="1" s="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c r="N55" i="1"/>
  <c r="N53" i="1"/>
  <c r="N50" i="1"/>
  <c r="N46" i="1"/>
  <c r="N43" i="1"/>
  <c r="N41" i="1"/>
  <c r="N38" i="1"/>
  <c r="N36" i="1"/>
  <c r="N34" i="1"/>
  <c r="N30" i="1"/>
  <c r="N368" i="1" l="1"/>
  <c r="N367" i="1" s="1"/>
  <c r="N441" i="1"/>
  <c r="N448" i="1"/>
  <c r="N546" i="1"/>
  <c r="N545" i="1" s="1"/>
  <c r="N291" i="1"/>
  <c r="N286" i="1" s="1"/>
  <c r="N285" i="1" s="1"/>
  <c r="N335" i="1"/>
  <c r="N142" i="1"/>
  <c r="N318" i="1"/>
  <c r="N226" i="1"/>
  <c r="N224" i="1" s="1"/>
  <c r="N160" i="1"/>
  <c r="N272" i="1"/>
  <c r="N389" i="1"/>
  <c r="N388" i="1" s="1"/>
  <c r="P446" i="1"/>
  <c r="N216" i="1"/>
  <c r="N207" i="1" s="1"/>
  <c r="N206" i="1" s="1"/>
  <c r="N67" i="1"/>
  <c r="N430" i="1"/>
  <c r="N429" i="1" s="1"/>
  <c r="N400" i="1"/>
  <c r="N399" i="1" s="1"/>
  <c r="N463" i="1"/>
  <c r="N447" i="1" s="1"/>
  <c r="N326" i="1"/>
  <c r="N251" i="1"/>
  <c r="N250" i="1" s="1"/>
  <c r="N29" i="1"/>
  <c r="N28" i="1" s="1"/>
  <c r="N27" i="1" s="1"/>
  <c r="N116" i="1"/>
  <c r="N361" i="1"/>
  <c r="N122" i="1"/>
  <c r="N121" i="1" s="1"/>
  <c r="N194" i="1"/>
  <c r="N479" i="1"/>
  <c r="N561" i="1"/>
  <c r="L573" i="1"/>
  <c r="M574" i="1"/>
  <c r="O574" i="1" s="1"/>
  <c r="Q574" i="1" s="1"/>
  <c r="S574" i="1" s="1"/>
  <c r="U574" i="1" s="1"/>
  <c r="W574" i="1" s="1"/>
  <c r="Y574" i="1" s="1"/>
  <c r="M179" i="1"/>
  <c r="O179" i="1" s="1"/>
  <c r="Q179" i="1" s="1"/>
  <c r="S179" i="1" s="1"/>
  <c r="U179" i="1" s="1"/>
  <c r="W179" i="1" s="1"/>
  <c r="Y179" i="1" s="1"/>
  <c r="L178" i="1"/>
  <c r="M178" i="1" s="1"/>
  <c r="O178" i="1" s="1"/>
  <c r="Q178" i="1" s="1"/>
  <c r="S178" i="1" s="1"/>
  <c r="U178" i="1" s="1"/>
  <c r="W178" i="1" s="1"/>
  <c r="Y178" i="1" s="1"/>
  <c r="M332" i="1"/>
  <c r="O332" i="1" s="1"/>
  <c r="Q332" i="1" s="1"/>
  <c r="S332" i="1" s="1"/>
  <c r="U332" i="1" s="1"/>
  <c r="W332" i="1" s="1"/>
  <c r="Y332" i="1" s="1"/>
  <c r="L331" i="1"/>
  <c r="M331" i="1" s="1"/>
  <c r="O331" i="1" s="1"/>
  <c r="Q331" i="1" s="1"/>
  <c r="S331" i="1" s="1"/>
  <c r="U331" i="1" s="1"/>
  <c r="W331" i="1" s="1"/>
  <c r="Y331" i="1" s="1"/>
  <c r="M363" i="1"/>
  <c r="O363" i="1" s="1"/>
  <c r="Q363" i="1" s="1"/>
  <c r="S363" i="1" s="1"/>
  <c r="U363" i="1" s="1"/>
  <c r="W363" i="1" s="1"/>
  <c r="Y363" i="1" s="1"/>
  <c r="L362" i="1"/>
  <c r="M362" i="1" s="1"/>
  <c r="O362" i="1" s="1"/>
  <c r="Q362" i="1" s="1"/>
  <c r="S362" i="1" s="1"/>
  <c r="U362" i="1" s="1"/>
  <c r="W362" i="1" s="1"/>
  <c r="Y362" i="1" s="1"/>
  <c r="L119" i="1"/>
  <c r="L117" i="1"/>
  <c r="M117" i="1" s="1"/>
  <c r="O117" i="1" s="1"/>
  <c r="Q117" i="1" s="1"/>
  <c r="S117" i="1" s="1"/>
  <c r="U117" i="1" s="1"/>
  <c r="W117" i="1" s="1"/>
  <c r="Y117" i="1" s="1"/>
  <c r="M119" i="1"/>
  <c r="O119" i="1" s="1"/>
  <c r="Q119" i="1" s="1"/>
  <c r="S119" i="1" s="1"/>
  <c r="U119" i="1" s="1"/>
  <c r="W119" i="1" s="1"/>
  <c r="Y119" i="1" s="1"/>
  <c r="M120" i="1"/>
  <c r="O120" i="1" s="1"/>
  <c r="Q120" i="1" s="1"/>
  <c r="S120" i="1" s="1"/>
  <c r="U120" i="1" s="1"/>
  <c r="W120" i="1" s="1"/>
  <c r="Y120" i="1" s="1"/>
  <c r="M118" i="1"/>
  <c r="O118" i="1" s="1"/>
  <c r="Q118" i="1" s="1"/>
  <c r="S118" i="1" s="1"/>
  <c r="U118" i="1" s="1"/>
  <c r="W118" i="1" s="1"/>
  <c r="Y118" i="1" s="1"/>
  <c r="N132" i="1" l="1"/>
  <c r="L361" i="1"/>
  <c r="M361" i="1" s="1"/>
  <c r="L177" i="1"/>
  <c r="M177" i="1" s="1"/>
  <c r="O177" i="1" s="1"/>
  <c r="Q177" i="1" s="1"/>
  <c r="S177" i="1" s="1"/>
  <c r="U177" i="1" s="1"/>
  <c r="W177" i="1" s="1"/>
  <c r="Y177" i="1" s="1"/>
  <c r="P592" i="1"/>
  <c r="N317" i="1"/>
  <c r="N193" i="1"/>
  <c r="N249" i="1"/>
  <c r="N104" i="1"/>
  <c r="N131" i="1"/>
  <c r="N360" i="1"/>
  <c r="O361" i="1"/>
  <c r="Q361" i="1" s="1"/>
  <c r="S361" i="1" s="1"/>
  <c r="U361" i="1" s="1"/>
  <c r="W361" i="1" s="1"/>
  <c r="Y361" i="1" s="1"/>
  <c r="N446" i="1"/>
  <c r="L116" i="1"/>
  <c r="M116" i="1" s="1"/>
  <c r="O116" i="1" s="1"/>
  <c r="Q116" i="1" s="1"/>
  <c r="S116" i="1" s="1"/>
  <c r="U116" i="1" s="1"/>
  <c r="W116" i="1" s="1"/>
  <c r="Y116" i="1" s="1"/>
  <c r="M589" i="1"/>
  <c r="O589" i="1" s="1"/>
  <c r="Q589" i="1" s="1"/>
  <c r="S589" i="1" s="1"/>
  <c r="U589" i="1" s="1"/>
  <c r="W589" i="1" s="1"/>
  <c r="Y589" i="1" s="1"/>
  <c r="L588" i="1"/>
  <c r="M588" i="1" s="1"/>
  <c r="O588" i="1" s="1"/>
  <c r="Q588" i="1" s="1"/>
  <c r="S588" i="1" s="1"/>
  <c r="U588" i="1" s="1"/>
  <c r="W588" i="1" s="1"/>
  <c r="Y588" i="1" s="1"/>
  <c r="L55" i="1"/>
  <c r="M56" i="1"/>
  <c r="O56" i="1" s="1"/>
  <c r="Q56" i="1" s="1"/>
  <c r="S56" i="1" s="1"/>
  <c r="U56" i="1" s="1"/>
  <c r="W56" i="1" s="1"/>
  <c r="Y56" i="1" s="1"/>
  <c r="M55" i="1"/>
  <c r="O55" i="1" s="1"/>
  <c r="Q55" i="1" s="1"/>
  <c r="S55" i="1" s="1"/>
  <c r="U55" i="1" s="1"/>
  <c r="W55" i="1" s="1"/>
  <c r="Y55" i="1" s="1"/>
  <c r="L172" i="1"/>
  <c r="M172" i="1" s="1"/>
  <c r="O172" i="1" s="1"/>
  <c r="Q172" i="1" s="1"/>
  <c r="S172" i="1" s="1"/>
  <c r="U172" i="1" s="1"/>
  <c r="W172" i="1" s="1"/>
  <c r="Y172" i="1" s="1"/>
  <c r="L170" i="1"/>
  <c r="M173" i="1"/>
  <c r="O173" i="1" s="1"/>
  <c r="Q173" i="1" s="1"/>
  <c r="S173" i="1" s="1"/>
  <c r="U173" i="1" s="1"/>
  <c r="W173" i="1" s="1"/>
  <c r="Y173" i="1" s="1"/>
  <c r="M171" i="1"/>
  <c r="O171" i="1" s="1"/>
  <c r="Q171" i="1" s="1"/>
  <c r="S171" i="1" s="1"/>
  <c r="U171" i="1" s="1"/>
  <c r="W171" i="1" s="1"/>
  <c r="Y171" i="1" s="1"/>
  <c r="M170" i="1"/>
  <c r="O170" i="1" s="1"/>
  <c r="Q170" i="1" s="1"/>
  <c r="S170" i="1" s="1"/>
  <c r="U170" i="1" s="1"/>
  <c r="W170" i="1" s="1"/>
  <c r="Y170" i="1" s="1"/>
  <c r="L539" i="1"/>
  <c r="M539" i="1" s="1"/>
  <c r="O539" i="1" s="1"/>
  <c r="Q539" i="1" s="1"/>
  <c r="S539" i="1" s="1"/>
  <c r="U539" i="1" s="1"/>
  <c r="W539" i="1" s="1"/>
  <c r="Y539" i="1" s="1"/>
  <c r="M540" i="1"/>
  <c r="O540" i="1" s="1"/>
  <c r="Q540" i="1" s="1"/>
  <c r="S540" i="1" s="1"/>
  <c r="U540" i="1" s="1"/>
  <c r="W540" i="1" s="1"/>
  <c r="Y540" i="1" s="1"/>
  <c r="N316" i="1" l="1"/>
  <c r="N103" i="1"/>
  <c r="N359" i="1"/>
  <c r="L586" i="1"/>
  <c r="L584" i="1"/>
  <c r="L578" i="1"/>
  <c r="L576" i="1"/>
  <c r="L570" i="1"/>
  <c r="L569" i="1" s="1"/>
  <c r="L566" i="1"/>
  <c r="L565" i="1"/>
  <c r="L563" i="1"/>
  <c r="L562" i="1" s="1"/>
  <c r="L556" i="1"/>
  <c r="L555" i="1" s="1"/>
  <c r="L553" i="1"/>
  <c r="L552" i="1" s="1"/>
  <c r="L550" i="1"/>
  <c r="L547" i="1"/>
  <c r="L543" i="1"/>
  <c r="L542" i="1" s="1"/>
  <c r="L537" i="1"/>
  <c r="L535" i="1"/>
  <c r="L532" i="1"/>
  <c r="L530" i="1"/>
  <c r="L526" i="1"/>
  <c r="L523" i="1"/>
  <c r="L520" i="1"/>
  <c r="L517" i="1"/>
  <c r="L516" i="1" s="1"/>
  <c r="L512" i="1"/>
  <c r="L511" i="1" s="1"/>
  <c r="L508" i="1"/>
  <c r="L505" i="1"/>
  <c r="L501" i="1"/>
  <c r="L498" i="1"/>
  <c r="L495" i="1"/>
  <c r="L492" i="1"/>
  <c r="L489" i="1"/>
  <c r="L487" i="1"/>
  <c r="L486" i="1" s="1"/>
  <c r="L481" i="1"/>
  <c r="L477" i="1"/>
  <c r="L476" i="1" s="1"/>
  <c r="L475" i="1" s="1"/>
  <c r="L473" i="1"/>
  <c r="L472" i="1" s="1"/>
  <c r="L471" i="1" s="1"/>
  <c r="L469" i="1"/>
  <c r="L468" i="1" s="1"/>
  <c r="L466" i="1"/>
  <c r="L464" i="1"/>
  <c r="L463" i="1" s="1"/>
  <c r="L461" i="1"/>
  <c r="L460" i="1" s="1"/>
  <c r="L458" i="1"/>
  <c r="L456" i="1"/>
  <c r="L453" i="1"/>
  <c r="L451" i="1"/>
  <c r="L449" i="1"/>
  <c r="L444" i="1"/>
  <c r="L442" i="1"/>
  <c r="L441" i="1" s="1"/>
  <c r="L439" i="1"/>
  <c r="L438" i="1" s="1"/>
  <c r="L435" i="1"/>
  <c r="L434" i="1" s="1"/>
  <c r="L432" i="1"/>
  <c r="L431" i="1" s="1"/>
  <c r="L408" i="1"/>
  <c r="L407" i="1" s="1"/>
  <c r="L405" i="1"/>
  <c r="L404" i="1" s="1"/>
  <c r="L402" i="1"/>
  <c r="L401" i="1" s="1"/>
  <c r="L397" i="1"/>
  <c r="L396" i="1" s="1"/>
  <c r="L394" i="1"/>
  <c r="L393" i="1" s="1"/>
  <c r="L391" i="1"/>
  <c r="L390" i="1" s="1"/>
  <c r="L385" i="1"/>
  <c r="L383" i="1"/>
  <c r="L380" i="1"/>
  <c r="L377" i="1"/>
  <c r="L376" i="1" s="1"/>
  <c r="L374" i="1"/>
  <c r="L372" i="1"/>
  <c r="L370" i="1"/>
  <c r="L369" i="1"/>
  <c r="L365" i="1"/>
  <c r="L364"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4" i="1"/>
  <c r="L292" i="1"/>
  <c r="L288" i="1"/>
  <c r="L287" i="1" s="1"/>
  <c r="L283" i="1"/>
  <c r="L281" i="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1" i="1"/>
  <c r="L217" i="1"/>
  <c r="L213" i="1"/>
  <c r="L212" i="1" s="1"/>
  <c r="L209" i="1"/>
  <c r="L208" i="1" s="1"/>
  <c r="L204" i="1"/>
  <c r="L203" i="1" s="1"/>
  <c r="L202" i="1" s="1"/>
  <c r="L201" i="1" s="1"/>
  <c r="L199" i="1"/>
  <c r="L198" i="1" s="1"/>
  <c r="L196" i="1"/>
  <c r="L195" i="1" s="1"/>
  <c r="L191" i="1"/>
  <c r="L189" i="1"/>
  <c r="L188" i="1" s="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s="1"/>
  <c r="L53" i="1"/>
  <c r="L50" i="1"/>
  <c r="L46" i="1"/>
  <c r="L43" i="1"/>
  <c r="L41" i="1"/>
  <c r="L38" i="1"/>
  <c r="L36" i="1"/>
  <c r="L34" i="1"/>
  <c r="L30" i="1"/>
  <c r="L368" i="1" l="1"/>
  <c r="L367" i="1" s="1"/>
  <c r="L296" i="1"/>
  <c r="L216" i="1"/>
  <c r="L226" i="1"/>
  <c r="L280" i="1"/>
  <c r="L448" i="1"/>
  <c r="L123" i="1"/>
  <c r="L122" i="1" s="1"/>
  <c r="L121" i="1" s="1"/>
  <c r="L251" i="1"/>
  <c r="L291" i="1"/>
  <c r="L326" i="1"/>
  <c r="L343" i="1"/>
  <c r="L348" i="1"/>
  <c r="L430" i="1"/>
  <c r="L429" i="1" s="1"/>
  <c r="L546" i="1"/>
  <c r="L545" i="1" s="1"/>
  <c r="L318" i="1"/>
  <c r="N592" i="1"/>
  <c r="L360" i="1"/>
  <c r="L359" i="1" s="1"/>
  <c r="L104" i="1"/>
  <c r="L103" i="1" s="1"/>
  <c r="L67" i="1"/>
  <c r="L572" i="1"/>
  <c r="L561" i="1"/>
  <c r="L534" i="1"/>
  <c r="L194" i="1"/>
  <c r="L193" i="1" s="1"/>
  <c r="L250" i="1"/>
  <c r="L249" i="1" s="1"/>
  <c r="L541" i="1"/>
  <c r="L389" i="1"/>
  <c r="L388" i="1" s="1"/>
  <c r="L60" i="1"/>
  <c r="L29" i="1" s="1"/>
  <c r="L142" i="1"/>
  <c r="L160" i="1"/>
  <c r="L480" i="1"/>
  <c r="L519" i="1"/>
  <c r="L400" i="1"/>
  <c r="L399" i="1" s="1"/>
  <c r="L447" i="1"/>
  <c r="L207" i="1"/>
  <c r="L206" i="1" s="1"/>
  <c r="L224" i="1"/>
  <c r="L286" i="1"/>
  <c r="J101" i="1"/>
  <c r="L317" i="1" l="1"/>
  <c r="L316" i="1" s="1"/>
  <c r="L132" i="1"/>
  <c r="L131" i="1" s="1"/>
  <c r="L479" i="1"/>
  <c r="L285" i="1"/>
  <c r="L446" i="1"/>
  <c r="J34" i="1"/>
  <c r="K35" i="1"/>
  <c r="M35" i="1" s="1"/>
  <c r="O35" i="1" s="1"/>
  <c r="Q35" i="1" s="1"/>
  <c r="S35" i="1" s="1"/>
  <c r="U35" i="1" s="1"/>
  <c r="W35" i="1" s="1"/>
  <c r="Y35" i="1" s="1"/>
  <c r="K34" i="1"/>
  <c r="M34" i="1" s="1"/>
  <c r="O34" i="1" s="1"/>
  <c r="Q34" i="1" s="1"/>
  <c r="S34" i="1" s="1"/>
  <c r="U34" i="1" s="1"/>
  <c r="W34" i="1" s="1"/>
  <c r="Y34" i="1" s="1"/>
  <c r="K162" i="1"/>
  <c r="M162" i="1" s="1"/>
  <c r="O162" i="1" s="1"/>
  <c r="Q162" i="1" s="1"/>
  <c r="S162" i="1" s="1"/>
  <c r="U162" i="1" s="1"/>
  <c r="W162" i="1" s="1"/>
  <c r="Y162" i="1" s="1"/>
  <c r="J161" i="1"/>
  <c r="K334" i="1"/>
  <c r="M334" i="1" s="1"/>
  <c r="O334" i="1" s="1"/>
  <c r="Q334" i="1" s="1"/>
  <c r="S334" i="1" s="1"/>
  <c r="U334" i="1" s="1"/>
  <c r="W334" i="1" s="1"/>
  <c r="Y334" i="1" s="1"/>
  <c r="J333" i="1"/>
  <c r="K333" i="1" s="1"/>
  <c r="M333" i="1" s="1"/>
  <c r="O333" i="1" s="1"/>
  <c r="Q333" i="1" s="1"/>
  <c r="S333" i="1" s="1"/>
  <c r="U333" i="1" s="1"/>
  <c r="W333" i="1" s="1"/>
  <c r="Y333" i="1" s="1"/>
  <c r="L28" i="1" l="1"/>
  <c r="K161" i="1"/>
  <c r="M161" i="1" s="1"/>
  <c r="O161" i="1" s="1"/>
  <c r="Q161" i="1" s="1"/>
  <c r="S161" i="1" s="1"/>
  <c r="U161" i="1" s="1"/>
  <c r="W161" i="1" s="1"/>
  <c r="Y161" i="1" s="1"/>
  <c r="J163" i="1"/>
  <c r="J160" i="1" s="1"/>
  <c r="K165" i="1"/>
  <c r="M165" i="1" s="1"/>
  <c r="O165" i="1" s="1"/>
  <c r="Q165" i="1" s="1"/>
  <c r="S165" i="1" s="1"/>
  <c r="U165" i="1" s="1"/>
  <c r="W165" i="1" s="1"/>
  <c r="Y165" i="1" s="1"/>
  <c r="L27" i="1" l="1"/>
  <c r="K62" i="1"/>
  <c r="M62" i="1" s="1"/>
  <c r="O62" i="1" s="1"/>
  <c r="Q62" i="1" s="1"/>
  <c r="S62" i="1" s="1"/>
  <c r="U62" i="1" s="1"/>
  <c r="W62" i="1" s="1"/>
  <c r="Y62" i="1" s="1"/>
  <c r="J61" i="1"/>
  <c r="L592" i="1" l="1"/>
  <c r="K61" i="1"/>
  <c r="M61" i="1" s="1"/>
  <c r="O61" i="1" s="1"/>
  <c r="Q61" i="1" s="1"/>
  <c r="S61" i="1" s="1"/>
  <c r="U61" i="1" s="1"/>
  <c r="W61" i="1" s="1"/>
  <c r="Y61" i="1" s="1"/>
  <c r="J586" i="1"/>
  <c r="J584" i="1"/>
  <c r="J578" i="1"/>
  <c r="J576" i="1"/>
  <c r="J573" i="1"/>
  <c r="J570" i="1"/>
  <c r="J569" i="1" s="1"/>
  <c r="J566" i="1"/>
  <c r="J565" i="1" s="1"/>
  <c r="J563" i="1"/>
  <c r="J562" i="1" s="1"/>
  <c r="J556" i="1"/>
  <c r="J555" i="1" s="1"/>
  <c r="J553" i="1"/>
  <c r="J552" i="1" s="1"/>
  <c r="J550" i="1"/>
  <c r="J547" i="1"/>
  <c r="J543" i="1"/>
  <c r="J542" i="1" s="1"/>
  <c r="J537" i="1"/>
  <c r="J535" i="1"/>
  <c r="J532" i="1"/>
  <c r="J530" i="1"/>
  <c r="J526" i="1"/>
  <c r="J523" i="1"/>
  <c r="J520" i="1"/>
  <c r="J517" i="1"/>
  <c r="J516" i="1" s="1"/>
  <c r="J512" i="1"/>
  <c r="J511" i="1" s="1"/>
  <c r="J508" i="1"/>
  <c r="J505" i="1"/>
  <c r="J501" i="1"/>
  <c r="J498" i="1"/>
  <c r="J495" i="1"/>
  <c r="J492" i="1"/>
  <c r="J489" i="1"/>
  <c r="J487" i="1"/>
  <c r="J481" i="1"/>
  <c r="J480" i="1" s="1"/>
  <c r="J477" i="1"/>
  <c r="J476" i="1" s="1"/>
  <c r="J475" i="1" s="1"/>
  <c r="J473" i="1"/>
  <c r="J472" i="1" s="1"/>
  <c r="J471" i="1" s="1"/>
  <c r="J469" i="1"/>
  <c r="J468" i="1" s="1"/>
  <c r="J466" i="1"/>
  <c r="J463" i="1" s="1"/>
  <c r="J464" i="1"/>
  <c r="J461" i="1"/>
  <c r="J460" i="1" s="1"/>
  <c r="J458" i="1"/>
  <c r="J456" i="1"/>
  <c r="J453" i="1"/>
  <c r="J451" i="1"/>
  <c r="J449" i="1"/>
  <c r="J444" i="1"/>
  <c r="J442" i="1"/>
  <c r="J439" i="1"/>
  <c r="J438" i="1" s="1"/>
  <c r="J435" i="1"/>
  <c r="J434" i="1" s="1"/>
  <c r="J432" i="1"/>
  <c r="J431" i="1" s="1"/>
  <c r="J408" i="1"/>
  <c r="J407" i="1" s="1"/>
  <c r="J405" i="1"/>
  <c r="J404" i="1" s="1"/>
  <c r="J402" i="1"/>
  <c r="J401" i="1" s="1"/>
  <c r="J397" i="1"/>
  <c r="J396" i="1" s="1"/>
  <c r="J394" i="1"/>
  <c r="J393" i="1" s="1"/>
  <c r="J391" i="1"/>
  <c r="J390" i="1" s="1"/>
  <c r="J385" i="1"/>
  <c r="J383" i="1"/>
  <c r="J380" i="1"/>
  <c r="J377" i="1"/>
  <c r="J376" i="1" s="1"/>
  <c r="J374" i="1"/>
  <c r="J372" i="1"/>
  <c r="J370" i="1"/>
  <c r="J365" i="1"/>
  <c r="J364" i="1" s="1"/>
  <c r="J360" i="1" s="1"/>
  <c r="J359"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88" i="1"/>
  <c r="J287" i="1" s="1"/>
  <c r="J283" i="1"/>
  <c r="J281" i="1"/>
  <c r="J280" i="1" s="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291" i="1" l="1"/>
  <c r="J546" i="1"/>
  <c r="J545" i="1" s="1"/>
  <c r="J60" i="1"/>
  <c r="J123" i="1"/>
  <c r="J272" i="1"/>
  <c r="J369" i="1"/>
  <c r="J368" i="1" s="1"/>
  <c r="J367" i="1" s="1"/>
  <c r="J318" i="1"/>
  <c r="J534" i="1"/>
  <c r="J541" i="1"/>
  <c r="J561" i="1"/>
  <c r="J122" i="1"/>
  <c r="J121" i="1" s="1"/>
  <c r="J216" i="1"/>
  <c r="J207" i="1" s="1"/>
  <c r="J206" i="1" s="1"/>
  <c r="J335" i="1"/>
  <c r="J441" i="1"/>
  <c r="J430" i="1" s="1"/>
  <c r="J29" i="1"/>
  <c r="J251" i="1"/>
  <c r="J250" i="1" s="1"/>
  <c r="J249" i="1" s="1"/>
  <c r="J226" i="1"/>
  <c r="J224" i="1" s="1"/>
  <c r="J326" i="1"/>
  <c r="J400" i="1"/>
  <c r="J399" i="1" s="1"/>
  <c r="J296" i="1"/>
  <c r="J286" i="1" s="1"/>
  <c r="J285" i="1" s="1"/>
  <c r="J67" i="1"/>
  <c r="J136" i="1"/>
  <c r="J139" i="1"/>
  <c r="J142" i="1"/>
  <c r="J157" i="1"/>
  <c r="J166" i="1"/>
  <c r="J188" i="1"/>
  <c r="J187" i="1" s="1"/>
  <c r="J186" i="1" s="1"/>
  <c r="J343" i="1"/>
  <c r="J348" i="1"/>
  <c r="J448" i="1"/>
  <c r="J486" i="1"/>
  <c r="J519" i="1"/>
  <c r="J572" i="1"/>
  <c r="J104" i="1"/>
  <c r="J194" i="1"/>
  <c r="J193" i="1" s="1"/>
  <c r="J389" i="1"/>
  <c r="J28" i="1" l="1"/>
  <c r="J447" i="1"/>
  <c r="J446" i="1" s="1"/>
  <c r="J27" i="1"/>
  <c r="J103" i="1"/>
  <c r="J132" i="1"/>
  <c r="J317" i="1"/>
  <c r="J388" i="1"/>
  <c r="J429" i="1"/>
  <c r="J479" i="1"/>
  <c r="I315" i="1"/>
  <c r="K315" i="1" s="1"/>
  <c r="M315" i="1" s="1"/>
  <c r="O315" i="1" s="1"/>
  <c r="Q315" i="1" s="1"/>
  <c r="S315" i="1" s="1"/>
  <c r="U315" i="1" s="1"/>
  <c r="W315" i="1" s="1"/>
  <c r="Y315" i="1" s="1"/>
  <c r="H314" i="1"/>
  <c r="I314" i="1" s="1"/>
  <c r="K314" i="1" s="1"/>
  <c r="M314" i="1" s="1"/>
  <c r="O314" i="1" s="1"/>
  <c r="Q314" i="1" s="1"/>
  <c r="S314" i="1" s="1"/>
  <c r="U314" i="1" s="1"/>
  <c r="W314" i="1" s="1"/>
  <c r="Y314" i="1" s="1"/>
  <c r="H82" i="1"/>
  <c r="I98" i="1"/>
  <c r="K98" i="1" s="1"/>
  <c r="M98" i="1" s="1"/>
  <c r="O98" i="1" s="1"/>
  <c r="Q98" i="1" s="1"/>
  <c r="S98" i="1" s="1"/>
  <c r="U98" i="1" s="1"/>
  <c r="W98" i="1" s="1"/>
  <c r="Y98" i="1" s="1"/>
  <c r="I96" i="1"/>
  <c r="K96" i="1" s="1"/>
  <c r="M96" i="1" s="1"/>
  <c r="O96" i="1" s="1"/>
  <c r="Q96" i="1" s="1"/>
  <c r="S96" i="1" s="1"/>
  <c r="U96" i="1" s="1"/>
  <c r="W96" i="1" s="1"/>
  <c r="Y96" i="1" s="1"/>
  <c r="H95" i="1"/>
  <c r="I95" i="1" s="1"/>
  <c r="K95" i="1" s="1"/>
  <c r="M95" i="1" s="1"/>
  <c r="O95" i="1" s="1"/>
  <c r="Q95" i="1" s="1"/>
  <c r="S95" i="1" s="1"/>
  <c r="U95" i="1" s="1"/>
  <c r="W95" i="1" s="1"/>
  <c r="Y95" i="1" s="1"/>
  <c r="H97" i="1"/>
  <c r="I97" i="1" s="1"/>
  <c r="K97" i="1" s="1"/>
  <c r="M97" i="1" s="1"/>
  <c r="O97" i="1" s="1"/>
  <c r="Q97" i="1" s="1"/>
  <c r="S97" i="1" s="1"/>
  <c r="U97" i="1" s="1"/>
  <c r="W97" i="1" s="1"/>
  <c r="Y97" i="1" s="1"/>
  <c r="I66" i="1"/>
  <c r="K66" i="1" s="1"/>
  <c r="M66" i="1" s="1"/>
  <c r="O66" i="1" s="1"/>
  <c r="Q66" i="1" s="1"/>
  <c r="S66" i="1" s="1"/>
  <c r="U66" i="1" s="1"/>
  <c r="W66" i="1" s="1"/>
  <c r="Y66" i="1" s="1"/>
  <c r="I64" i="1"/>
  <c r="K64" i="1" s="1"/>
  <c r="M64" i="1" s="1"/>
  <c r="O64" i="1" s="1"/>
  <c r="Q64" i="1" s="1"/>
  <c r="S64" i="1" s="1"/>
  <c r="U64" i="1" s="1"/>
  <c r="W64" i="1" s="1"/>
  <c r="Y64" i="1" s="1"/>
  <c r="H63" i="1"/>
  <c r="H65" i="1"/>
  <c r="I65" i="1" s="1"/>
  <c r="K65" i="1" s="1"/>
  <c r="M65" i="1" s="1"/>
  <c r="O65" i="1" s="1"/>
  <c r="Q65" i="1" s="1"/>
  <c r="S65" i="1" s="1"/>
  <c r="U65" i="1" s="1"/>
  <c r="W65" i="1" s="1"/>
  <c r="Y65" i="1" s="1"/>
  <c r="I176" i="1"/>
  <c r="K176" i="1" s="1"/>
  <c r="M176" i="1" s="1"/>
  <c r="O176" i="1" s="1"/>
  <c r="Q176" i="1" s="1"/>
  <c r="S176" i="1" s="1"/>
  <c r="U176" i="1" s="1"/>
  <c r="W176" i="1" s="1"/>
  <c r="Y176" i="1" s="1"/>
  <c r="H175" i="1"/>
  <c r="I175" i="1" s="1"/>
  <c r="K175" i="1" s="1"/>
  <c r="M175" i="1" s="1"/>
  <c r="O175" i="1" s="1"/>
  <c r="Q175" i="1" s="1"/>
  <c r="S175" i="1" s="1"/>
  <c r="U175" i="1" s="1"/>
  <c r="W175" i="1" s="1"/>
  <c r="Y175" i="1" s="1"/>
  <c r="I169" i="1"/>
  <c r="K169" i="1" s="1"/>
  <c r="M169" i="1" s="1"/>
  <c r="O169" i="1" s="1"/>
  <c r="Q169" i="1" s="1"/>
  <c r="S169" i="1" s="1"/>
  <c r="U169" i="1" s="1"/>
  <c r="W169" i="1" s="1"/>
  <c r="Y169" i="1" s="1"/>
  <c r="I168" i="1"/>
  <c r="K168" i="1" s="1"/>
  <c r="M168" i="1" s="1"/>
  <c r="O168" i="1" s="1"/>
  <c r="Q168" i="1" s="1"/>
  <c r="S168" i="1" s="1"/>
  <c r="U168" i="1" s="1"/>
  <c r="W168" i="1" s="1"/>
  <c r="Y168" i="1" s="1"/>
  <c r="H167" i="1"/>
  <c r="I167" i="1" s="1"/>
  <c r="K167" i="1" s="1"/>
  <c r="M167" i="1" s="1"/>
  <c r="O167" i="1" s="1"/>
  <c r="Q167" i="1" s="1"/>
  <c r="S167" i="1" s="1"/>
  <c r="U167" i="1" s="1"/>
  <c r="W167" i="1" s="1"/>
  <c r="Y167" i="1" s="1"/>
  <c r="I153" i="1"/>
  <c r="K153" i="1" s="1"/>
  <c r="M153" i="1" s="1"/>
  <c r="O153" i="1" s="1"/>
  <c r="Q153" i="1" s="1"/>
  <c r="S153" i="1" s="1"/>
  <c r="U153" i="1" s="1"/>
  <c r="W153" i="1" s="1"/>
  <c r="Y153" i="1" s="1"/>
  <c r="I152" i="1"/>
  <c r="K152" i="1" s="1"/>
  <c r="M152" i="1" s="1"/>
  <c r="O152" i="1" s="1"/>
  <c r="Q152" i="1" s="1"/>
  <c r="S152" i="1" s="1"/>
  <c r="U152" i="1" s="1"/>
  <c r="W152" i="1" s="1"/>
  <c r="Y152" i="1" s="1"/>
  <c r="H151" i="1"/>
  <c r="I151" i="1" s="1"/>
  <c r="K151" i="1" s="1"/>
  <c r="M151" i="1" s="1"/>
  <c r="O151" i="1" s="1"/>
  <c r="Q151" i="1" s="1"/>
  <c r="S151" i="1" s="1"/>
  <c r="U151" i="1" s="1"/>
  <c r="W151" i="1" s="1"/>
  <c r="Y151" i="1" s="1"/>
  <c r="I150" i="1"/>
  <c r="K150" i="1" s="1"/>
  <c r="M150" i="1" s="1"/>
  <c r="O150" i="1" s="1"/>
  <c r="Q150" i="1" s="1"/>
  <c r="S150" i="1" s="1"/>
  <c r="U150" i="1" s="1"/>
  <c r="W150" i="1" s="1"/>
  <c r="Y150" i="1" s="1"/>
  <c r="I148" i="1"/>
  <c r="K148" i="1" s="1"/>
  <c r="M148" i="1" s="1"/>
  <c r="O148" i="1" s="1"/>
  <c r="Q148" i="1" s="1"/>
  <c r="S148" i="1" s="1"/>
  <c r="U148" i="1" s="1"/>
  <c r="W148" i="1" s="1"/>
  <c r="Y148" i="1" s="1"/>
  <c r="H147" i="1"/>
  <c r="I147" i="1" s="1"/>
  <c r="K147" i="1" s="1"/>
  <c r="M147" i="1" s="1"/>
  <c r="O147" i="1" s="1"/>
  <c r="Q147" i="1" s="1"/>
  <c r="S147" i="1" s="1"/>
  <c r="U147" i="1" s="1"/>
  <c r="W147" i="1" s="1"/>
  <c r="Y147" i="1" s="1"/>
  <c r="H149" i="1"/>
  <c r="I149" i="1" s="1"/>
  <c r="K149" i="1" s="1"/>
  <c r="M149" i="1" s="1"/>
  <c r="O149" i="1" s="1"/>
  <c r="Q149" i="1" s="1"/>
  <c r="S149" i="1" s="1"/>
  <c r="U149" i="1" s="1"/>
  <c r="W149" i="1" s="1"/>
  <c r="Y149" i="1" s="1"/>
  <c r="I470" i="1"/>
  <c r="K470" i="1" s="1"/>
  <c r="M470" i="1" s="1"/>
  <c r="O470" i="1" s="1"/>
  <c r="Q470" i="1" s="1"/>
  <c r="S470" i="1" s="1"/>
  <c r="U470" i="1" s="1"/>
  <c r="W470" i="1" s="1"/>
  <c r="Y470" i="1" s="1"/>
  <c r="H469" i="1"/>
  <c r="I469" i="1" s="1"/>
  <c r="K469" i="1" s="1"/>
  <c r="M469" i="1" s="1"/>
  <c r="O469" i="1" s="1"/>
  <c r="Q469" i="1" s="1"/>
  <c r="S469" i="1" s="1"/>
  <c r="U469" i="1" s="1"/>
  <c r="W469" i="1" s="1"/>
  <c r="Y469" i="1" s="1"/>
  <c r="I352" i="1"/>
  <c r="K352" i="1" s="1"/>
  <c r="M352" i="1" s="1"/>
  <c r="O352" i="1" s="1"/>
  <c r="Q352" i="1" s="1"/>
  <c r="S352" i="1" s="1"/>
  <c r="U352" i="1" s="1"/>
  <c r="W352" i="1" s="1"/>
  <c r="Y352" i="1" s="1"/>
  <c r="I350" i="1"/>
  <c r="K350" i="1" s="1"/>
  <c r="M350" i="1" s="1"/>
  <c r="O350" i="1" s="1"/>
  <c r="Q350" i="1" s="1"/>
  <c r="S350" i="1" s="1"/>
  <c r="U350" i="1" s="1"/>
  <c r="W350" i="1" s="1"/>
  <c r="Y350" i="1" s="1"/>
  <c r="H349" i="1"/>
  <c r="I349" i="1" s="1"/>
  <c r="K349" i="1" s="1"/>
  <c r="M349" i="1" s="1"/>
  <c r="O349" i="1" s="1"/>
  <c r="Q349" i="1" s="1"/>
  <c r="S349" i="1" s="1"/>
  <c r="U349" i="1" s="1"/>
  <c r="W349" i="1" s="1"/>
  <c r="Y349" i="1" s="1"/>
  <c r="H351" i="1"/>
  <c r="I351" i="1" s="1"/>
  <c r="K351" i="1" s="1"/>
  <c r="M351" i="1" s="1"/>
  <c r="O351" i="1" s="1"/>
  <c r="Q351" i="1" s="1"/>
  <c r="S351" i="1" s="1"/>
  <c r="U351" i="1" s="1"/>
  <c r="W351" i="1" s="1"/>
  <c r="Y351" i="1" s="1"/>
  <c r="I347" i="1"/>
  <c r="K347" i="1" s="1"/>
  <c r="M347" i="1" s="1"/>
  <c r="O347" i="1" s="1"/>
  <c r="Q347" i="1" s="1"/>
  <c r="S347" i="1" s="1"/>
  <c r="U347" i="1" s="1"/>
  <c r="W347" i="1" s="1"/>
  <c r="Y347" i="1" s="1"/>
  <c r="I345" i="1"/>
  <c r="K345" i="1" s="1"/>
  <c r="M345" i="1" s="1"/>
  <c r="O345" i="1" s="1"/>
  <c r="Q345" i="1" s="1"/>
  <c r="S345" i="1" s="1"/>
  <c r="U345" i="1" s="1"/>
  <c r="W345" i="1" s="1"/>
  <c r="Y345" i="1" s="1"/>
  <c r="H344" i="1"/>
  <c r="I344" i="1" s="1"/>
  <c r="K344" i="1" s="1"/>
  <c r="M344" i="1" s="1"/>
  <c r="O344" i="1" s="1"/>
  <c r="Q344" i="1" s="1"/>
  <c r="S344" i="1" s="1"/>
  <c r="U344" i="1" s="1"/>
  <c r="W344" i="1" s="1"/>
  <c r="Y344" i="1" s="1"/>
  <c r="H346" i="1"/>
  <c r="I346" i="1" s="1"/>
  <c r="K346" i="1" s="1"/>
  <c r="M346" i="1" s="1"/>
  <c r="O346" i="1" s="1"/>
  <c r="Q346" i="1" s="1"/>
  <c r="S346" i="1" s="1"/>
  <c r="U346" i="1" s="1"/>
  <c r="W346" i="1" s="1"/>
  <c r="Y346" i="1" s="1"/>
  <c r="I531" i="1"/>
  <c r="K531" i="1" s="1"/>
  <c r="M531" i="1" s="1"/>
  <c r="O531" i="1" s="1"/>
  <c r="Q531" i="1" s="1"/>
  <c r="S531" i="1" s="1"/>
  <c r="U531" i="1" s="1"/>
  <c r="W531" i="1" s="1"/>
  <c r="Y531" i="1" s="1"/>
  <c r="H530" i="1"/>
  <c r="I530" i="1" s="1"/>
  <c r="K530" i="1" s="1"/>
  <c r="M530" i="1" s="1"/>
  <c r="O530" i="1" s="1"/>
  <c r="Q530" i="1" s="1"/>
  <c r="S530" i="1" s="1"/>
  <c r="U530" i="1" s="1"/>
  <c r="W530" i="1" s="1"/>
  <c r="Y530" i="1" s="1"/>
  <c r="H60" i="1" l="1"/>
  <c r="I60" i="1" s="1"/>
  <c r="K60" i="1" s="1"/>
  <c r="M60" i="1" s="1"/>
  <c r="O60" i="1" s="1"/>
  <c r="Q60" i="1" s="1"/>
  <c r="S60" i="1" s="1"/>
  <c r="U60" i="1" s="1"/>
  <c r="W60" i="1" s="1"/>
  <c r="Y60" i="1" s="1"/>
  <c r="I63" i="1"/>
  <c r="K63" i="1" s="1"/>
  <c r="M63" i="1" s="1"/>
  <c r="O63" i="1" s="1"/>
  <c r="Q63" i="1" s="1"/>
  <c r="S63" i="1" s="1"/>
  <c r="U63" i="1" s="1"/>
  <c r="W63" i="1" s="1"/>
  <c r="Y63" i="1" s="1"/>
  <c r="J131" i="1"/>
  <c r="J316" i="1"/>
  <c r="H468" i="1"/>
  <c r="I468" i="1" s="1"/>
  <c r="K468" i="1" s="1"/>
  <c r="M468" i="1" s="1"/>
  <c r="O468" i="1" s="1"/>
  <c r="Q468" i="1" s="1"/>
  <c r="S468" i="1" s="1"/>
  <c r="U468" i="1" s="1"/>
  <c r="W468" i="1" s="1"/>
  <c r="Y468" i="1" s="1"/>
  <c r="H343" i="1"/>
  <c r="I343" i="1" s="1"/>
  <c r="K343" i="1" s="1"/>
  <c r="M343" i="1" s="1"/>
  <c r="O343" i="1" s="1"/>
  <c r="Q343" i="1" s="1"/>
  <c r="S343" i="1" s="1"/>
  <c r="U343" i="1" s="1"/>
  <c r="W343" i="1" s="1"/>
  <c r="Y343" i="1" s="1"/>
  <c r="H348" i="1"/>
  <c r="I348" i="1" s="1"/>
  <c r="K348" i="1" s="1"/>
  <c r="M348" i="1" s="1"/>
  <c r="O348" i="1" s="1"/>
  <c r="Q348" i="1" s="1"/>
  <c r="S348" i="1" s="1"/>
  <c r="U348" i="1" s="1"/>
  <c r="W348" i="1" s="1"/>
  <c r="Y348" i="1" s="1"/>
  <c r="H166" i="1"/>
  <c r="I166" i="1" s="1"/>
  <c r="K166" i="1" s="1"/>
  <c r="M166" i="1" s="1"/>
  <c r="O166" i="1" s="1"/>
  <c r="Q166" i="1" s="1"/>
  <c r="S166" i="1" s="1"/>
  <c r="U166" i="1" s="1"/>
  <c r="W166" i="1" s="1"/>
  <c r="Y166" i="1" s="1"/>
  <c r="H174" i="1"/>
  <c r="I174" i="1" s="1"/>
  <c r="K174" i="1" s="1"/>
  <c r="M174" i="1" s="1"/>
  <c r="O174" i="1" s="1"/>
  <c r="Q174" i="1" s="1"/>
  <c r="S174" i="1" s="1"/>
  <c r="U174" i="1" s="1"/>
  <c r="W174" i="1" s="1"/>
  <c r="Y174" i="1" s="1"/>
  <c r="I587" i="1"/>
  <c r="K587" i="1" s="1"/>
  <c r="M587" i="1" s="1"/>
  <c r="O587" i="1" s="1"/>
  <c r="Q587" i="1" s="1"/>
  <c r="S587" i="1" s="1"/>
  <c r="U587" i="1" s="1"/>
  <c r="W587" i="1" s="1"/>
  <c r="Y587" i="1" s="1"/>
  <c r="I585" i="1"/>
  <c r="K585" i="1" s="1"/>
  <c r="M585" i="1" s="1"/>
  <c r="O585" i="1" s="1"/>
  <c r="Q585" i="1" s="1"/>
  <c r="S585" i="1" s="1"/>
  <c r="U585" i="1" s="1"/>
  <c r="W585" i="1" s="1"/>
  <c r="Y585" i="1" s="1"/>
  <c r="I583" i="1"/>
  <c r="K583" i="1" s="1"/>
  <c r="M583" i="1" s="1"/>
  <c r="O583" i="1" s="1"/>
  <c r="Q583" i="1" s="1"/>
  <c r="S583" i="1" s="1"/>
  <c r="U583" i="1" s="1"/>
  <c r="W583" i="1" s="1"/>
  <c r="Y583" i="1" s="1"/>
  <c r="I582" i="1"/>
  <c r="K582" i="1" s="1"/>
  <c r="M582" i="1" s="1"/>
  <c r="O582" i="1" s="1"/>
  <c r="Q582" i="1" s="1"/>
  <c r="S582" i="1" s="1"/>
  <c r="U582" i="1" s="1"/>
  <c r="W582" i="1" s="1"/>
  <c r="Y582" i="1" s="1"/>
  <c r="I581" i="1"/>
  <c r="K581" i="1" s="1"/>
  <c r="M581" i="1" s="1"/>
  <c r="O581" i="1" s="1"/>
  <c r="Q581" i="1" s="1"/>
  <c r="S581" i="1" s="1"/>
  <c r="U581" i="1" s="1"/>
  <c r="W581" i="1" s="1"/>
  <c r="Y581" i="1" s="1"/>
  <c r="I580" i="1"/>
  <c r="K580" i="1" s="1"/>
  <c r="M580" i="1" s="1"/>
  <c r="O580" i="1" s="1"/>
  <c r="Q580" i="1" s="1"/>
  <c r="S580" i="1" s="1"/>
  <c r="U580" i="1" s="1"/>
  <c r="W580" i="1" s="1"/>
  <c r="Y580" i="1" s="1"/>
  <c r="I579" i="1"/>
  <c r="K579" i="1" s="1"/>
  <c r="M579" i="1" s="1"/>
  <c r="O579" i="1" s="1"/>
  <c r="Q579" i="1" s="1"/>
  <c r="S579" i="1" s="1"/>
  <c r="U579" i="1" s="1"/>
  <c r="W579" i="1" s="1"/>
  <c r="Y579" i="1" s="1"/>
  <c r="I577" i="1"/>
  <c r="K577" i="1" s="1"/>
  <c r="M577" i="1" s="1"/>
  <c r="O577" i="1" s="1"/>
  <c r="Q577" i="1" s="1"/>
  <c r="S577" i="1" s="1"/>
  <c r="U577" i="1" s="1"/>
  <c r="W577" i="1" s="1"/>
  <c r="Y577" i="1" s="1"/>
  <c r="I575" i="1"/>
  <c r="K575" i="1" s="1"/>
  <c r="M575" i="1" s="1"/>
  <c r="O575" i="1" s="1"/>
  <c r="Q575" i="1" s="1"/>
  <c r="S575" i="1" s="1"/>
  <c r="U575" i="1" s="1"/>
  <c r="W575" i="1" s="1"/>
  <c r="Y575" i="1" s="1"/>
  <c r="I571" i="1"/>
  <c r="K571" i="1" s="1"/>
  <c r="M571" i="1" s="1"/>
  <c r="O571" i="1" s="1"/>
  <c r="Q571" i="1" s="1"/>
  <c r="S571" i="1" s="1"/>
  <c r="U571" i="1" s="1"/>
  <c r="W571" i="1" s="1"/>
  <c r="Y571" i="1" s="1"/>
  <c r="I568" i="1"/>
  <c r="K568" i="1" s="1"/>
  <c r="M568" i="1" s="1"/>
  <c r="O568" i="1" s="1"/>
  <c r="Q568" i="1" s="1"/>
  <c r="S568" i="1" s="1"/>
  <c r="U568" i="1" s="1"/>
  <c r="W568" i="1" s="1"/>
  <c r="Y568" i="1" s="1"/>
  <c r="I567" i="1"/>
  <c r="K567" i="1" s="1"/>
  <c r="M567" i="1" s="1"/>
  <c r="O567" i="1" s="1"/>
  <c r="Q567" i="1" s="1"/>
  <c r="S567" i="1" s="1"/>
  <c r="U567" i="1" s="1"/>
  <c r="W567" i="1" s="1"/>
  <c r="Y567" i="1" s="1"/>
  <c r="I564" i="1"/>
  <c r="K564" i="1" s="1"/>
  <c r="M564" i="1" s="1"/>
  <c r="O564" i="1" s="1"/>
  <c r="Q564" i="1" s="1"/>
  <c r="S564" i="1" s="1"/>
  <c r="U564" i="1" s="1"/>
  <c r="W564" i="1" s="1"/>
  <c r="Y564" i="1" s="1"/>
  <c r="I557" i="1"/>
  <c r="K557" i="1" s="1"/>
  <c r="M557" i="1" s="1"/>
  <c r="O557" i="1" s="1"/>
  <c r="Q557" i="1" s="1"/>
  <c r="S557" i="1" s="1"/>
  <c r="U557" i="1" s="1"/>
  <c r="W557" i="1" s="1"/>
  <c r="Y557" i="1" s="1"/>
  <c r="I554" i="1"/>
  <c r="K554" i="1" s="1"/>
  <c r="M554" i="1" s="1"/>
  <c r="O554" i="1" s="1"/>
  <c r="Q554" i="1" s="1"/>
  <c r="S554" i="1" s="1"/>
  <c r="U554" i="1" s="1"/>
  <c r="W554" i="1" s="1"/>
  <c r="Y554" i="1" s="1"/>
  <c r="I551" i="1"/>
  <c r="K551" i="1" s="1"/>
  <c r="M551" i="1" s="1"/>
  <c r="O551" i="1" s="1"/>
  <c r="Q551" i="1" s="1"/>
  <c r="S551" i="1" s="1"/>
  <c r="U551" i="1" s="1"/>
  <c r="W551" i="1" s="1"/>
  <c r="Y551" i="1" s="1"/>
  <c r="I549" i="1"/>
  <c r="K549" i="1" s="1"/>
  <c r="M549" i="1" s="1"/>
  <c r="O549" i="1" s="1"/>
  <c r="Q549" i="1" s="1"/>
  <c r="S549" i="1" s="1"/>
  <c r="U549" i="1" s="1"/>
  <c r="W549" i="1" s="1"/>
  <c r="Y549" i="1" s="1"/>
  <c r="I548" i="1"/>
  <c r="K548" i="1" s="1"/>
  <c r="M548" i="1" s="1"/>
  <c r="O548" i="1" s="1"/>
  <c r="Q548" i="1" s="1"/>
  <c r="S548" i="1" s="1"/>
  <c r="U548" i="1" s="1"/>
  <c r="W548" i="1" s="1"/>
  <c r="Y548" i="1" s="1"/>
  <c r="I544" i="1"/>
  <c r="K544" i="1" s="1"/>
  <c r="M544" i="1" s="1"/>
  <c r="O544" i="1" s="1"/>
  <c r="Q544" i="1" s="1"/>
  <c r="S544" i="1" s="1"/>
  <c r="U544" i="1" s="1"/>
  <c r="W544" i="1" s="1"/>
  <c r="Y544" i="1" s="1"/>
  <c r="I538" i="1"/>
  <c r="K538" i="1" s="1"/>
  <c r="M538" i="1" s="1"/>
  <c r="O538" i="1" s="1"/>
  <c r="Q538" i="1" s="1"/>
  <c r="S538" i="1" s="1"/>
  <c r="U538" i="1" s="1"/>
  <c r="W538" i="1" s="1"/>
  <c r="Y538" i="1" s="1"/>
  <c r="I536" i="1"/>
  <c r="K536" i="1" s="1"/>
  <c r="M536" i="1" s="1"/>
  <c r="O536" i="1" s="1"/>
  <c r="Q536" i="1" s="1"/>
  <c r="S536" i="1" s="1"/>
  <c r="U536" i="1" s="1"/>
  <c r="W536" i="1" s="1"/>
  <c r="Y536" i="1" s="1"/>
  <c r="I533" i="1"/>
  <c r="K533" i="1" s="1"/>
  <c r="M533" i="1" s="1"/>
  <c r="O533" i="1" s="1"/>
  <c r="Q533" i="1" s="1"/>
  <c r="S533" i="1" s="1"/>
  <c r="U533" i="1" s="1"/>
  <c r="W533" i="1" s="1"/>
  <c r="Y533" i="1" s="1"/>
  <c r="I529" i="1"/>
  <c r="K529" i="1" s="1"/>
  <c r="M529" i="1" s="1"/>
  <c r="O529" i="1" s="1"/>
  <c r="Q529" i="1" s="1"/>
  <c r="S529" i="1" s="1"/>
  <c r="U529" i="1" s="1"/>
  <c r="W529" i="1" s="1"/>
  <c r="Y529" i="1" s="1"/>
  <c r="I528" i="1"/>
  <c r="K528" i="1" s="1"/>
  <c r="M528" i="1" s="1"/>
  <c r="O528" i="1" s="1"/>
  <c r="Q528" i="1" s="1"/>
  <c r="S528" i="1" s="1"/>
  <c r="U528" i="1" s="1"/>
  <c r="W528" i="1" s="1"/>
  <c r="Y528" i="1" s="1"/>
  <c r="I527" i="1"/>
  <c r="K527" i="1" s="1"/>
  <c r="M527" i="1" s="1"/>
  <c r="O527" i="1" s="1"/>
  <c r="Q527" i="1" s="1"/>
  <c r="S527" i="1" s="1"/>
  <c r="U527" i="1" s="1"/>
  <c r="W527" i="1" s="1"/>
  <c r="Y527" i="1" s="1"/>
  <c r="I525" i="1"/>
  <c r="K525" i="1" s="1"/>
  <c r="M525" i="1" s="1"/>
  <c r="O525" i="1" s="1"/>
  <c r="Q525" i="1" s="1"/>
  <c r="S525" i="1" s="1"/>
  <c r="U525" i="1" s="1"/>
  <c r="W525" i="1" s="1"/>
  <c r="Y525" i="1" s="1"/>
  <c r="I524" i="1"/>
  <c r="K524" i="1" s="1"/>
  <c r="M524" i="1" s="1"/>
  <c r="O524" i="1" s="1"/>
  <c r="Q524" i="1" s="1"/>
  <c r="S524" i="1" s="1"/>
  <c r="U524" i="1" s="1"/>
  <c r="W524" i="1" s="1"/>
  <c r="Y524" i="1" s="1"/>
  <c r="I522" i="1"/>
  <c r="K522" i="1" s="1"/>
  <c r="M522" i="1" s="1"/>
  <c r="O522" i="1" s="1"/>
  <c r="Q522" i="1" s="1"/>
  <c r="S522" i="1" s="1"/>
  <c r="U522" i="1" s="1"/>
  <c r="W522" i="1" s="1"/>
  <c r="Y522" i="1" s="1"/>
  <c r="I521" i="1"/>
  <c r="K521" i="1" s="1"/>
  <c r="M521" i="1" s="1"/>
  <c r="O521" i="1" s="1"/>
  <c r="Q521" i="1" s="1"/>
  <c r="S521" i="1" s="1"/>
  <c r="U521" i="1" s="1"/>
  <c r="W521" i="1" s="1"/>
  <c r="Y521" i="1" s="1"/>
  <c r="I518" i="1"/>
  <c r="K518" i="1" s="1"/>
  <c r="M518" i="1" s="1"/>
  <c r="O518" i="1" s="1"/>
  <c r="Q518" i="1" s="1"/>
  <c r="S518" i="1" s="1"/>
  <c r="U518" i="1" s="1"/>
  <c r="W518" i="1" s="1"/>
  <c r="Y518" i="1" s="1"/>
  <c r="I515" i="1"/>
  <c r="K515" i="1" s="1"/>
  <c r="M515" i="1" s="1"/>
  <c r="O515" i="1" s="1"/>
  <c r="Q515" i="1" s="1"/>
  <c r="S515" i="1" s="1"/>
  <c r="U515" i="1" s="1"/>
  <c r="W515" i="1" s="1"/>
  <c r="Y515" i="1" s="1"/>
  <c r="I514" i="1"/>
  <c r="K514" i="1" s="1"/>
  <c r="M514" i="1" s="1"/>
  <c r="O514" i="1" s="1"/>
  <c r="Q514" i="1" s="1"/>
  <c r="S514" i="1" s="1"/>
  <c r="U514" i="1" s="1"/>
  <c r="W514" i="1" s="1"/>
  <c r="Y514" i="1" s="1"/>
  <c r="I513" i="1"/>
  <c r="K513" i="1" s="1"/>
  <c r="M513" i="1" s="1"/>
  <c r="O513" i="1" s="1"/>
  <c r="Q513" i="1" s="1"/>
  <c r="S513" i="1" s="1"/>
  <c r="U513" i="1" s="1"/>
  <c r="W513" i="1" s="1"/>
  <c r="Y513" i="1" s="1"/>
  <c r="I510" i="1"/>
  <c r="K510" i="1" s="1"/>
  <c r="M510" i="1" s="1"/>
  <c r="O510" i="1" s="1"/>
  <c r="Q510" i="1" s="1"/>
  <c r="S510" i="1" s="1"/>
  <c r="U510" i="1" s="1"/>
  <c r="W510" i="1" s="1"/>
  <c r="Y510" i="1" s="1"/>
  <c r="I509" i="1"/>
  <c r="K509" i="1" s="1"/>
  <c r="M509" i="1" s="1"/>
  <c r="O509" i="1" s="1"/>
  <c r="Q509" i="1" s="1"/>
  <c r="S509" i="1" s="1"/>
  <c r="U509" i="1" s="1"/>
  <c r="W509" i="1" s="1"/>
  <c r="Y509" i="1" s="1"/>
  <c r="I507" i="1"/>
  <c r="K507" i="1" s="1"/>
  <c r="M507" i="1" s="1"/>
  <c r="O507" i="1" s="1"/>
  <c r="Q507" i="1" s="1"/>
  <c r="S507" i="1" s="1"/>
  <c r="U507" i="1" s="1"/>
  <c r="W507" i="1" s="1"/>
  <c r="Y507" i="1" s="1"/>
  <c r="I506" i="1"/>
  <c r="K506" i="1" s="1"/>
  <c r="M506" i="1" s="1"/>
  <c r="O506" i="1" s="1"/>
  <c r="Q506" i="1" s="1"/>
  <c r="S506" i="1" s="1"/>
  <c r="U506" i="1" s="1"/>
  <c r="W506" i="1" s="1"/>
  <c r="Y506" i="1" s="1"/>
  <c r="I503" i="1"/>
  <c r="K503" i="1" s="1"/>
  <c r="M503" i="1" s="1"/>
  <c r="O503" i="1" s="1"/>
  <c r="Q503" i="1" s="1"/>
  <c r="S503" i="1" s="1"/>
  <c r="U503" i="1" s="1"/>
  <c r="W503" i="1" s="1"/>
  <c r="Y503" i="1" s="1"/>
  <c r="I502" i="1"/>
  <c r="K502" i="1" s="1"/>
  <c r="M502" i="1" s="1"/>
  <c r="O502" i="1" s="1"/>
  <c r="Q502" i="1" s="1"/>
  <c r="S502" i="1" s="1"/>
  <c r="U502" i="1" s="1"/>
  <c r="W502" i="1" s="1"/>
  <c r="Y502" i="1" s="1"/>
  <c r="I500" i="1"/>
  <c r="K500" i="1" s="1"/>
  <c r="M500" i="1" s="1"/>
  <c r="O500" i="1" s="1"/>
  <c r="Q500" i="1" s="1"/>
  <c r="S500" i="1" s="1"/>
  <c r="U500" i="1" s="1"/>
  <c r="W500" i="1" s="1"/>
  <c r="Y500" i="1" s="1"/>
  <c r="I499" i="1"/>
  <c r="K499" i="1" s="1"/>
  <c r="M499" i="1" s="1"/>
  <c r="O499" i="1" s="1"/>
  <c r="Q499" i="1" s="1"/>
  <c r="S499" i="1" s="1"/>
  <c r="U499" i="1" s="1"/>
  <c r="W499" i="1" s="1"/>
  <c r="Y499" i="1" s="1"/>
  <c r="I497" i="1"/>
  <c r="K497" i="1" s="1"/>
  <c r="M497" i="1" s="1"/>
  <c r="O497" i="1" s="1"/>
  <c r="Q497" i="1" s="1"/>
  <c r="S497" i="1" s="1"/>
  <c r="U497" i="1" s="1"/>
  <c r="W497" i="1" s="1"/>
  <c r="Y497" i="1" s="1"/>
  <c r="I496" i="1"/>
  <c r="K496" i="1" s="1"/>
  <c r="M496" i="1" s="1"/>
  <c r="O496" i="1" s="1"/>
  <c r="Q496" i="1" s="1"/>
  <c r="S496" i="1" s="1"/>
  <c r="U496" i="1" s="1"/>
  <c r="W496" i="1" s="1"/>
  <c r="Y496" i="1" s="1"/>
  <c r="I494" i="1"/>
  <c r="K494" i="1" s="1"/>
  <c r="M494" i="1" s="1"/>
  <c r="O494" i="1" s="1"/>
  <c r="Q494" i="1" s="1"/>
  <c r="S494" i="1" s="1"/>
  <c r="U494" i="1" s="1"/>
  <c r="W494" i="1" s="1"/>
  <c r="Y494" i="1" s="1"/>
  <c r="I493" i="1"/>
  <c r="K493" i="1" s="1"/>
  <c r="M493" i="1" s="1"/>
  <c r="O493" i="1" s="1"/>
  <c r="Q493" i="1" s="1"/>
  <c r="S493" i="1" s="1"/>
  <c r="U493" i="1" s="1"/>
  <c r="W493" i="1" s="1"/>
  <c r="Y493" i="1" s="1"/>
  <c r="I491" i="1"/>
  <c r="K491" i="1" s="1"/>
  <c r="M491" i="1" s="1"/>
  <c r="O491" i="1" s="1"/>
  <c r="Q491" i="1" s="1"/>
  <c r="S491" i="1" s="1"/>
  <c r="U491" i="1" s="1"/>
  <c r="W491" i="1" s="1"/>
  <c r="Y491" i="1" s="1"/>
  <c r="I490" i="1"/>
  <c r="K490" i="1" s="1"/>
  <c r="M490" i="1" s="1"/>
  <c r="O490" i="1" s="1"/>
  <c r="Q490" i="1" s="1"/>
  <c r="S490" i="1" s="1"/>
  <c r="U490" i="1" s="1"/>
  <c r="W490" i="1" s="1"/>
  <c r="Y490" i="1" s="1"/>
  <c r="I488" i="1"/>
  <c r="K488" i="1" s="1"/>
  <c r="M488" i="1" s="1"/>
  <c r="O488" i="1" s="1"/>
  <c r="Q488" i="1" s="1"/>
  <c r="S488" i="1" s="1"/>
  <c r="U488" i="1" s="1"/>
  <c r="W488" i="1" s="1"/>
  <c r="Y488" i="1" s="1"/>
  <c r="I485" i="1"/>
  <c r="K485" i="1" s="1"/>
  <c r="M485" i="1" s="1"/>
  <c r="O485" i="1" s="1"/>
  <c r="Q485" i="1" s="1"/>
  <c r="S485" i="1" s="1"/>
  <c r="U485" i="1" s="1"/>
  <c r="W485" i="1" s="1"/>
  <c r="Y485" i="1" s="1"/>
  <c r="I483" i="1"/>
  <c r="K483" i="1" s="1"/>
  <c r="M483" i="1" s="1"/>
  <c r="O483" i="1" s="1"/>
  <c r="Q483" i="1" s="1"/>
  <c r="S483" i="1" s="1"/>
  <c r="U483" i="1" s="1"/>
  <c r="W483" i="1" s="1"/>
  <c r="Y483" i="1" s="1"/>
  <c r="I482" i="1"/>
  <c r="K482" i="1" s="1"/>
  <c r="M482" i="1" s="1"/>
  <c r="O482" i="1" s="1"/>
  <c r="Q482" i="1" s="1"/>
  <c r="S482" i="1" s="1"/>
  <c r="U482" i="1" s="1"/>
  <c r="W482" i="1" s="1"/>
  <c r="Y482" i="1" s="1"/>
  <c r="I478" i="1"/>
  <c r="K478" i="1" s="1"/>
  <c r="M478" i="1" s="1"/>
  <c r="O478" i="1" s="1"/>
  <c r="Q478" i="1" s="1"/>
  <c r="S478" i="1" s="1"/>
  <c r="U478" i="1" s="1"/>
  <c r="W478" i="1" s="1"/>
  <c r="Y478" i="1" s="1"/>
  <c r="I474" i="1"/>
  <c r="K474" i="1" s="1"/>
  <c r="M474" i="1" s="1"/>
  <c r="O474" i="1" s="1"/>
  <c r="Q474" i="1" s="1"/>
  <c r="S474" i="1" s="1"/>
  <c r="U474" i="1" s="1"/>
  <c r="W474" i="1" s="1"/>
  <c r="Y474" i="1" s="1"/>
  <c r="I467" i="1"/>
  <c r="K467" i="1" s="1"/>
  <c r="M467" i="1" s="1"/>
  <c r="O467" i="1" s="1"/>
  <c r="Q467" i="1" s="1"/>
  <c r="S467" i="1" s="1"/>
  <c r="U467" i="1" s="1"/>
  <c r="W467" i="1" s="1"/>
  <c r="Y467" i="1" s="1"/>
  <c r="I465" i="1"/>
  <c r="K465" i="1" s="1"/>
  <c r="M465" i="1" s="1"/>
  <c r="O465" i="1" s="1"/>
  <c r="Q465" i="1" s="1"/>
  <c r="S465" i="1" s="1"/>
  <c r="U465" i="1" s="1"/>
  <c r="W465" i="1" s="1"/>
  <c r="Y465" i="1" s="1"/>
  <c r="I462" i="1"/>
  <c r="K462" i="1" s="1"/>
  <c r="M462" i="1" s="1"/>
  <c r="O462" i="1" s="1"/>
  <c r="Q462" i="1" s="1"/>
  <c r="S462" i="1" s="1"/>
  <c r="U462" i="1" s="1"/>
  <c r="W462" i="1" s="1"/>
  <c r="Y462" i="1" s="1"/>
  <c r="I459" i="1"/>
  <c r="K459" i="1" s="1"/>
  <c r="M459" i="1" s="1"/>
  <c r="O459" i="1" s="1"/>
  <c r="Q459" i="1" s="1"/>
  <c r="S459" i="1" s="1"/>
  <c r="U459" i="1" s="1"/>
  <c r="W459" i="1" s="1"/>
  <c r="Y459" i="1" s="1"/>
  <c r="I457" i="1"/>
  <c r="K457" i="1" s="1"/>
  <c r="M457" i="1" s="1"/>
  <c r="O457" i="1" s="1"/>
  <c r="Q457" i="1" s="1"/>
  <c r="S457" i="1" s="1"/>
  <c r="U457" i="1" s="1"/>
  <c r="W457" i="1" s="1"/>
  <c r="Y457" i="1" s="1"/>
  <c r="I455" i="1"/>
  <c r="K455" i="1" s="1"/>
  <c r="M455" i="1" s="1"/>
  <c r="O455" i="1" s="1"/>
  <c r="Q455" i="1" s="1"/>
  <c r="S455" i="1" s="1"/>
  <c r="U455" i="1" s="1"/>
  <c r="W455" i="1" s="1"/>
  <c r="Y455" i="1" s="1"/>
  <c r="I454" i="1"/>
  <c r="K454" i="1" s="1"/>
  <c r="M454" i="1" s="1"/>
  <c r="O454" i="1" s="1"/>
  <c r="Q454" i="1" s="1"/>
  <c r="S454" i="1" s="1"/>
  <c r="U454" i="1" s="1"/>
  <c r="W454" i="1" s="1"/>
  <c r="Y454" i="1" s="1"/>
  <c r="I452" i="1"/>
  <c r="K452" i="1" s="1"/>
  <c r="M452" i="1" s="1"/>
  <c r="O452" i="1" s="1"/>
  <c r="Q452" i="1" s="1"/>
  <c r="S452" i="1" s="1"/>
  <c r="U452" i="1" s="1"/>
  <c r="W452" i="1" s="1"/>
  <c r="Y452" i="1" s="1"/>
  <c r="I450" i="1"/>
  <c r="K450" i="1" s="1"/>
  <c r="M450" i="1" s="1"/>
  <c r="O450" i="1" s="1"/>
  <c r="Q450" i="1" s="1"/>
  <c r="S450" i="1" s="1"/>
  <c r="U450" i="1" s="1"/>
  <c r="W450" i="1" s="1"/>
  <c r="Y450" i="1" s="1"/>
  <c r="I445" i="1"/>
  <c r="K445" i="1" s="1"/>
  <c r="M445" i="1" s="1"/>
  <c r="O445" i="1" s="1"/>
  <c r="Q445" i="1" s="1"/>
  <c r="S445" i="1" s="1"/>
  <c r="U445" i="1" s="1"/>
  <c r="W445" i="1" s="1"/>
  <c r="Y445" i="1" s="1"/>
  <c r="I443" i="1"/>
  <c r="K443" i="1" s="1"/>
  <c r="M443" i="1" s="1"/>
  <c r="O443" i="1" s="1"/>
  <c r="Q443" i="1" s="1"/>
  <c r="S443" i="1" s="1"/>
  <c r="U443" i="1" s="1"/>
  <c r="W443" i="1" s="1"/>
  <c r="Y443" i="1" s="1"/>
  <c r="I440" i="1"/>
  <c r="K440" i="1" s="1"/>
  <c r="M440" i="1" s="1"/>
  <c r="O440" i="1" s="1"/>
  <c r="Q440" i="1" s="1"/>
  <c r="S440" i="1" s="1"/>
  <c r="U440" i="1" s="1"/>
  <c r="W440" i="1" s="1"/>
  <c r="Y440" i="1" s="1"/>
  <c r="I437" i="1"/>
  <c r="K437" i="1" s="1"/>
  <c r="M437" i="1" s="1"/>
  <c r="O437" i="1" s="1"/>
  <c r="Q437" i="1" s="1"/>
  <c r="S437" i="1" s="1"/>
  <c r="U437" i="1" s="1"/>
  <c r="W437" i="1" s="1"/>
  <c r="Y437" i="1" s="1"/>
  <c r="I436" i="1"/>
  <c r="K436" i="1" s="1"/>
  <c r="M436" i="1" s="1"/>
  <c r="O436" i="1" s="1"/>
  <c r="Q436" i="1" s="1"/>
  <c r="S436" i="1" s="1"/>
  <c r="U436" i="1" s="1"/>
  <c r="W436" i="1" s="1"/>
  <c r="Y436" i="1" s="1"/>
  <c r="I433" i="1"/>
  <c r="K433" i="1" s="1"/>
  <c r="M433" i="1" s="1"/>
  <c r="O433" i="1" s="1"/>
  <c r="Q433" i="1" s="1"/>
  <c r="S433" i="1" s="1"/>
  <c r="U433" i="1" s="1"/>
  <c r="W433" i="1" s="1"/>
  <c r="Y433" i="1" s="1"/>
  <c r="I409" i="1"/>
  <c r="K409" i="1" s="1"/>
  <c r="M409" i="1" s="1"/>
  <c r="O409" i="1" s="1"/>
  <c r="Q409" i="1" s="1"/>
  <c r="S409" i="1" s="1"/>
  <c r="U409" i="1" s="1"/>
  <c r="W409" i="1" s="1"/>
  <c r="Y409" i="1" s="1"/>
  <c r="I406" i="1"/>
  <c r="K406" i="1" s="1"/>
  <c r="M406" i="1" s="1"/>
  <c r="O406" i="1" s="1"/>
  <c r="Q406" i="1" s="1"/>
  <c r="S406" i="1" s="1"/>
  <c r="U406" i="1" s="1"/>
  <c r="W406" i="1" s="1"/>
  <c r="Y406" i="1" s="1"/>
  <c r="I403" i="1"/>
  <c r="K403" i="1" s="1"/>
  <c r="M403" i="1" s="1"/>
  <c r="O403" i="1" s="1"/>
  <c r="Q403" i="1" s="1"/>
  <c r="S403" i="1" s="1"/>
  <c r="U403" i="1" s="1"/>
  <c r="W403" i="1" s="1"/>
  <c r="Y403" i="1" s="1"/>
  <c r="I398" i="1"/>
  <c r="K398" i="1" s="1"/>
  <c r="M398" i="1" s="1"/>
  <c r="O398" i="1" s="1"/>
  <c r="Q398" i="1" s="1"/>
  <c r="S398" i="1" s="1"/>
  <c r="U398" i="1" s="1"/>
  <c r="W398" i="1" s="1"/>
  <c r="Y398" i="1" s="1"/>
  <c r="I395" i="1"/>
  <c r="K395" i="1" s="1"/>
  <c r="M395" i="1" s="1"/>
  <c r="O395" i="1" s="1"/>
  <c r="Q395" i="1" s="1"/>
  <c r="S395" i="1" s="1"/>
  <c r="U395" i="1" s="1"/>
  <c r="W395" i="1" s="1"/>
  <c r="Y395" i="1" s="1"/>
  <c r="I392" i="1"/>
  <c r="K392" i="1" s="1"/>
  <c r="M392" i="1" s="1"/>
  <c r="O392" i="1" s="1"/>
  <c r="Q392" i="1" s="1"/>
  <c r="S392" i="1" s="1"/>
  <c r="U392" i="1" s="1"/>
  <c r="W392" i="1" s="1"/>
  <c r="Y392" i="1" s="1"/>
  <c r="I387" i="1"/>
  <c r="K387" i="1" s="1"/>
  <c r="M387" i="1" s="1"/>
  <c r="O387" i="1" s="1"/>
  <c r="Q387" i="1" s="1"/>
  <c r="S387" i="1" s="1"/>
  <c r="U387" i="1" s="1"/>
  <c r="W387" i="1" s="1"/>
  <c r="Y387" i="1" s="1"/>
  <c r="I386" i="1"/>
  <c r="K386" i="1" s="1"/>
  <c r="M386" i="1" s="1"/>
  <c r="O386" i="1" s="1"/>
  <c r="Q386" i="1" s="1"/>
  <c r="S386" i="1" s="1"/>
  <c r="U386" i="1" s="1"/>
  <c r="W386" i="1" s="1"/>
  <c r="Y386" i="1" s="1"/>
  <c r="I384" i="1"/>
  <c r="K384" i="1" s="1"/>
  <c r="M384" i="1" s="1"/>
  <c r="O384" i="1" s="1"/>
  <c r="Q384" i="1" s="1"/>
  <c r="S384" i="1" s="1"/>
  <c r="U384" i="1" s="1"/>
  <c r="W384" i="1" s="1"/>
  <c r="Y384" i="1" s="1"/>
  <c r="I382" i="1"/>
  <c r="K382" i="1" s="1"/>
  <c r="M382" i="1" s="1"/>
  <c r="O382" i="1" s="1"/>
  <c r="Q382" i="1" s="1"/>
  <c r="S382" i="1" s="1"/>
  <c r="U382" i="1" s="1"/>
  <c r="W382" i="1" s="1"/>
  <c r="Y382" i="1" s="1"/>
  <c r="I381" i="1"/>
  <c r="K381" i="1" s="1"/>
  <c r="M381" i="1" s="1"/>
  <c r="O381" i="1" s="1"/>
  <c r="Q381" i="1" s="1"/>
  <c r="S381" i="1" s="1"/>
  <c r="U381" i="1" s="1"/>
  <c r="W381" i="1" s="1"/>
  <c r="Y381" i="1" s="1"/>
  <c r="I379" i="1"/>
  <c r="K379" i="1" s="1"/>
  <c r="M379" i="1" s="1"/>
  <c r="O379" i="1" s="1"/>
  <c r="Q379" i="1" s="1"/>
  <c r="S379" i="1" s="1"/>
  <c r="U379" i="1" s="1"/>
  <c r="W379" i="1" s="1"/>
  <c r="Y379" i="1" s="1"/>
  <c r="I378" i="1"/>
  <c r="K378" i="1" s="1"/>
  <c r="M378" i="1" s="1"/>
  <c r="O378" i="1" s="1"/>
  <c r="Q378" i="1" s="1"/>
  <c r="S378" i="1" s="1"/>
  <c r="U378" i="1" s="1"/>
  <c r="W378" i="1" s="1"/>
  <c r="Y378" i="1" s="1"/>
  <c r="I375" i="1"/>
  <c r="K375" i="1" s="1"/>
  <c r="M375" i="1" s="1"/>
  <c r="O375" i="1" s="1"/>
  <c r="Q375" i="1" s="1"/>
  <c r="S375" i="1" s="1"/>
  <c r="U375" i="1" s="1"/>
  <c r="W375" i="1" s="1"/>
  <c r="Y375" i="1" s="1"/>
  <c r="I373" i="1"/>
  <c r="K373" i="1" s="1"/>
  <c r="M373" i="1" s="1"/>
  <c r="O373" i="1" s="1"/>
  <c r="Q373" i="1" s="1"/>
  <c r="S373" i="1" s="1"/>
  <c r="U373" i="1" s="1"/>
  <c r="W373" i="1" s="1"/>
  <c r="Y373" i="1" s="1"/>
  <c r="I371" i="1"/>
  <c r="K371" i="1" s="1"/>
  <c r="M371" i="1" s="1"/>
  <c r="O371" i="1" s="1"/>
  <c r="Q371" i="1" s="1"/>
  <c r="S371" i="1" s="1"/>
  <c r="U371" i="1" s="1"/>
  <c r="W371" i="1" s="1"/>
  <c r="Y371" i="1" s="1"/>
  <c r="I366" i="1"/>
  <c r="K366" i="1" s="1"/>
  <c r="M366" i="1" s="1"/>
  <c r="O366" i="1" s="1"/>
  <c r="Q366" i="1" s="1"/>
  <c r="S366" i="1" s="1"/>
  <c r="U366" i="1" s="1"/>
  <c r="W366" i="1" s="1"/>
  <c r="Y366" i="1" s="1"/>
  <c r="I342" i="1"/>
  <c r="K342" i="1" s="1"/>
  <c r="M342" i="1" s="1"/>
  <c r="O342" i="1" s="1"/>
  <c r="Q342" i="1" s="1"/>
  <c r="S342" i="1" s="1"/>
  <c r="U342" i="1" s="1"/>
  <c r="W342" i="1" s="1"/>
  <c r="Y342" i="1" s="1"/>
  <c r="I339" i="1"/>
  <c r="K339" i="1" s="1"/>
  <c r="M339" i="1" s="1"/>
  <c r="O339" i="1" s="1"/>
  <c r="Q339" i="1" s="1"/>
  <c r="S339" i="1" s="1"/>
  <c r="U339" i="1" s="1"/>
  <c r="W339" i="1" s="1"/>
  <c r="Y339" i="1" s="1"/>
  <c r="I337" i="1"/>
  <c r="K337" i="1" s="1"/>
  <c r="M337" i="1" s="1"/>
  <c r="O337" i="1" s="1"/>
  <c r="Q337" i="1" s="1"/>
  <c r="S337" i="1" s="1"/>
  <c r="U337" i="1" s="1"/>
  <c r="W337" i="1" s="1"/>
  <c r="Y337" i="1" s="1"/>
  <c r="I330" i="1"/>
  <c r="K330" i="1" s="1"/>
  <c r="M330" i="1" s="1"/>
  <c r="O330" i="1" s="1"/>
  <c r="Q330" i="1" s="1"/>
  <c r="S330" i="1" s="1"/>
  <c r="U330" i="1" s="1"/>
  <c r="W330" i="1" s="1"/>
  <c r="Y330" i="1" s="1"/>
  <c r="I328" i="1"/>
  <c r="K328" i="1" s="1"/>
  <c r="M328" i="1" s="1"/>
  <c r="O328" i="1" s="1"/>
  <c r="Q328" i="1" s="1"/>
  <c r="S328" i="1" s="1"/>
  <c r="U328" i="1" s="1"/>
  <c r="W328" i="1" s="1"/>
  <c r="Y328" i="1" s="1"/>
  <c r="I325" i="1"/>
  <c r="K325" i="1" s="1"/>
  <c r="M325" i="1" s="1"/>
  <c r="O325" i="1" s="1"/>
  <c r="Q325" i="1" s="1"/>
  <c r="S325" i="1" s="1"/>
  <c r="U325" i="1" s="1"/>
  <c r="W325" i="1" s="1"/>
  <c r="Y325" i="1" s="1"/>
  <c r="I322" i="1"/>
  <c r="K322" i="1" s="1"/>
  <c r="M322" i="1" s="1"/>
  <c r="O322" i="1" s="1"/>
  <c r="Q322" i="1" s="1"/>
  <c r="S322" i="1" s="1"/>
  <c r="U322" i="1" s="1"/>
  <c r="W322" i="1" s="1"/>
  <c r="Y322" i="1" s="1"/>
  <c r="I320" i="1"/>
  <c r="K320" i="1" s="1"/>
  <c r="M320" i="1" s="1"/>
  <c r="O320" i="1" s="1"/>
  <c r="Q320" i="1" s="1"/>
  <c r="S320" i="1" s="1"/>
  <c r="U320" i="1" s="1"/>
  <c r="W320" i="1" s="1"/>
  <c r="Y320" i="1" s="1"/>
  <c r="I313" i="1"/>
  <c r="K313" i="1" s="1"/>
  <c r="M313" i="1" s="1"/>
  <c r="O313" i="1" s="1"/>
  <c r="Q313" i="1" s="1"/>
  <c r="S313" i="1" s="1"/>
  <c r="U313" i="1" s="1"/>
  <c r="W313" i="1" s="1"/>
  <c r="Y313" i="1" s="1"/>
  <c r="I310" i="1"/>
  <c r="K310" i="1" s="1"/>
  <c r="M310" i="1" s="1"/>
  <c r="O310" i="1" s="1"/>
  <c r="Q310" i="1" s="1"/>
  <c r="S310" i="1" s="1"/>
  <c r="U310" i="1" s="1"/>
  <c r="W310" i="1" s="1"/>
  <c r="Y310" i="1" s="1"/>
  <c r="I309" i="1"/>
  <c r="K309" i="1" s="1"/>
  <c r="M309" i="1" s="1"/>
  <c r="O309" i="1" s="1"/>
  <c r="Q309" i="1" s="1"/>
  <c r="S309" i="1" s="1"/>
  <c r="U309" i="1" s="1"/>
  <c r="W309" i="1" s="1"/>
  <c r="Y309" i="1" s="1"/>
  <c r="I306" i="1"/>
  <c r="K306" i="1" s="1"/>
  <c r="M306" i="1" s="1"/>
  <c r="O306" i="1" s="1"/>
  <c r="Q306" i="1" s="1"/>
  <c r="S306" i="1" s="1"/>
  <c r="U306" i="1" s="1"/>
  <c r="W306" i="1" s="1"/>
  <c r="Y306" i="1" s="1"/>
  <c r="I304" i="1"/>
  <c r="K304" i="1" s="1"/>
  <c r="M304" i="1" s="1"/>
  <c r="O304" i="1" s="1"/>
  <c r="Q304" i="1" s="1"/>
  <c r="S304" i="1" s="1"/>
  <c r="U304" i="1" s="1"/>
  <c r="W304" i="1" s="1"/>
  <c r="Y304" i="1" s="1"/>
  <c r="I302" i="1"/>
  <c r="K302" i="1" s="1"/>
  <c r="M302" i="1" s="1"/>
  <c r="O302" i="1" s="1"/>
  <c r="Q302" i="1" s="1"/>
  <c r="S302" i="1" s="1"/>
  <c r="U302" i="1" s="1"/>
  <c r="W302" i="1" s="1"/>
  <c r="Y302" i="1" s="1"/>
  <c r="I300" i="1"/>
  <c r="K300" i="1" s="1"/>
  <c r="M300" i="1" s="1"/>
  <c r="O300" i="1" s="1"/>
  <c r="Q300" i="1" s="1"/>
  <c r="S300" i="1" s="1"/>
  <c r="U300" i="1" s="1"/>
  <c r="W300" i="1" s="1"/>
  <c r="Y300" i="1" s="1"/>
  <c r="I298" i="1"/>
  <c r="K298" i="1" s="1"/>
  <c r="M298" i="1" s="1"/>
  <c r="O298" i="1" s="1"/>
  <c r="Q298" i="1" s="1"/>
  <c r="S298" i="1" s="1"/>
  <c r="U298" i="1" s="1"/>
  <c r="W298" i="1" s="1"/>
  <c r="Y298" i="1" s="1"/>
  <c r="I295" i="1"/>
  <c r="K295" i="1" s="1"/>
  <c r="M295" i="1" s="1"/>
  <c r="O295" i="1" s="1"/>
  <c r="Q295" i="1" s="1"/>
  <c r="S295" i="1" s="1"/>
  <c r="U295" i="1" s="1"/>
  <c r="W295" i="1" s="1"/>
  <c r="Y295" i="1" s="1"/>
  <c r="I293" i="1"/>
  <c r="K293" i="1" s="1"/>
  <c r="M293" i="1" s="1"/>
  <c r="O293" i="1" s="1"/>
  <c r="Q293" i="1" s="1"/>
  <c r="S293" i="1" s="1"/>
  <c r="U293" i="1" s="1"/>
  <c r="W293" i="1" s="1"/>
  <c r="Y293" i="1" s="1"/>
  <c r="I290" i="1"/>
  <c r="K290" i="1" s="1"/>
  <c r="M290" i="1" s="1"/>
  <c r="O290" i="1" s="1"/>
  <c r="Q290" i="1" s="1"/>
  <c r="S290" i="1" s="1"/>
  <c r="U290" i="1" s="1"/>
  <c r="W290" i="1" s="1"/>
  <c r="Y290" i="1" s="1"/>
  <c r="I289" i="1"/>
  <c r="K289" i="1" s="1"/>
  <c r="M289" i="1" s="1"/>
  <c r="O289" i="1" s="1"/>
  <c r="Q289" i="1" s="1"/>
  <c r="S289" i="1" s="1"/>
  <c r="U289" i="1" s="1"/>
  <c r="W289" i="1" s="1"/>
  <c r="Y289" i="1" s="1"/>
  <c r="I284" i="1"/>
  <c r="K284" i="1" s="1"/>
  <c r="M284" i="1" s="1"/>
  <c r="O284" i="1" s="1"/>
  <c r="Q284" i="1" s="1"/>
  <c r="S284" i="1" s="1"/>
  <c r="U284" i="1" s="1"/>
  <c r="W284" i="1" s="1"/>
  <c r="Y284" i="1" s="1"/>
  <c r="I282" i="1"/>
  <c r="K282" i="1" s="1"/>
  <c r="M282" i="1" s="1"/>
  <c r="O282" i="1" s="1"/>
  <c r="Q282" i="1" s="1"/>
  <c r="S282" i="1" s="1"/>
  <c r="U282" i="1" s="1"/>
  <c r="W282" i="1" s="1"/>
  <c r="Y282" i="1" s="1"/>
  <c r="I279" i="1"/>
  <c r="K279" i="1" s="1"/>
  <c r="M279" i="1" s="1"/>
  <c r="O279" i="1" s="1"/>
  <c r="Q279" i="1" s="1"/>
  <c r="S279" i="1" s="1"/>
  <c r="U279" i="1" s="1"/>
  <c r="W279" i="1" s="1"/>
  <c r="Y279" i="1" s="1"/>
  <c r="I276" i="1"/>
  <c r="K276" i="1" s="1"/>
  <c r="M276" i="1" s="1"/>
  <c r="O276" i="1" s="1"/>
  <c r="Q276" i="1" s="1"/>
  <c r="S276" i="1" s="1"/>
  <c r="U276" i="1" s="1"/>
  <c r="W276" i="1" s="1"/>
  <c r="Y276" i="1" s="1"/>
  <c r="I274" i="1"/>
  <c r="K274" i="1" s="1"/>
  <c r="M274" i="1" s="1"/>
  <c r="O274" i="1" s="1"/>
  <c r="Q274" i="1" s="1"/>
  <c r="S274" i="1" s="1"/>
  <c r="U274" i="1" s="1"/>
  <c r="W274" i="1" s="1"/>
  <c r="Y274" i="1" s="1"/>
  <c r="I271" i="1"/>
  <c r="K271" i="1" s="1"/>
  <c r="M271" i="1" s="1"/>
  <c r="O271" i="1" s="1"/>
  <c r="Q271" i="1" s="1"/>
  <c r="S271" i="1" s="1"/>
  <c r="U271" i="1" s="1"/>
  <c r="W271" i="1" s="1"/>
  <c r="Y271" i="1" s="1"/>
  <c r="I268" i="1"/>
  <c r="K268" i="1" s="1"/>
  <c r="M268" i="1" s="1"/>
  <c r="O268" i="1" s="1"/>
  <c r="Q268" i="1" s="1"/>
  <c r="S268" i="1" s="1"/>
  <c r="U268" i="1" s="1"/>
  <c r="W268" i="1" s="1"/>
  <c r="Y268" i="1" s="1"/>
  <c r="I265" i="1"/>
  <c r="K265" i="1" s="1"/>
  <c r="M265" i="1" s="1"/>
  <c r="O265" i="1" s="1"/>
  <c r="Q265" i="1" s="1"/>
  <c r="S265" i="1" s="1"/>
  <c r="U265" i="1" s="1"/>
  <c r="W265" i="1" s="1"/>
  <c r="Y265" i="1" s="1"/>
  <c r="I264" i="1"/>
  <c r="K264" i="1" s="1"/>
  <c r="M264" i="1" s="1"/>
  <c r="O264" i="1" s="1"/>
  <c r="Q264" i="1" s="1"/>
  <c r="S264" i="1" s="1"/>
  <c r="U264" i="1" s="1"/>
  <c r="W264" i="1" s="1"/>
  <c r="Y264" i="1" s="1"/>
  <c r="I263" i="1"/>
  <c r="K263" i="1" s="1"/>
  <c r="M263" i="1" s="1"/>
  <c r="O263" i="1" s="1"/>
  <c r="Q263" i="1" s="1"/>
  <c r="S263" i="1" s="1"/>
  <c r="U263" i="1" s="1"/>
  <c r="W263" i="1" s="1"/>
  <c r="Y263" i="1" s="1"/>
  <c r="I262" i="1"/>
  <c r="K262" i="1" s="1"/>
  <c r="M262" i="1" s="1"/>
  <c r="O262" i="1" s="1"/>
  <c r="Q262" i="1" s="1"/>
  <c r="S262" i="1" s="1"/>
  <c r="U262" i="1" s="1"/>
  <c r="W262" i="1" s="1"/>
  <c r="Y262" i="1" s="1"/>
  <c r="I259" i="1"/>
  <c r="K259" i="1" s="1"/>
  <c r="M259" i="1" s="1"/>
  <c r="O259" i="1" s="1"/>
  <c r="Q259" i="1" s="1"/>
  <c r="S259" i="1" s="1"/>
  <c r="U259" i="1" s="1"/>
  <c r="W259" i="1" s="1"/>
  <c r="Y259" i="1" s="1"/>
  <c r="I257" i="1"/>
  <c r="K257" i="1" s="1"/>
  <c r="M257" i="1" s="1"/>
  <c r="O257" i="1" s="1"/>
  <c r="Q257" i="1" s="1"/>
  <c r="S257" i="1" s="1"/>
  <c r="U257" i="1" s="1"/>
  <c r="W257" i="1" s="1"/>
  <c r="Y257" i="1" s="1"/>
  <c r="I256" i="1"/>
  <c r="K256" i="1" s="1"/>
  <c r="M256" i="1" s="1"/>
  <c r="O256" i="1" s="1"/>
  <c r="Q256" i="1" s="1"/>
  <c r="S256" i="1" s="1"/>
  <c r="U256" i="1" s="1"/>
  <c r="W256" i="1" s="1"/>
  <c r="Y256" i="1" s="1"/>
  <c r="I255" i="1"/>
  <c r="K255" i="1" s="1"/>
  <c r="M255" i="1" s="1"/>
  <c r="O255" i="1" s="1"/>
  <c r="Q255" i="1" s="1"/>
  <c r="S255" i="1" s="1"/>
  <c r="U255" i="1" s="1"/>
  <c r="W255" i="1" s="1"/>
  <c r="Y255" i="1" s="1"/>
  <c r="I253" i="1"/>
  <c r="K253" i="1" s="1"/>
  <c r="M253" i="1" s="1"/>
  <c r="O253" i="1" s="1"/>
  <c r="Q253" i="1" s="1"/>
  <c r="S253" i="1" s="1"/>
  <c r="U253" i="1" s="1"/>
  <c r="W253" i="1" s="1"/>
  <c r="Y253" i="1" s="1"/>
  <c r="I248" i="1"/>
  <c r="K248" i="1" s="1"/>
  <c r="M248" i="1" s="1"/>
  <c r="O248" i="1" s="1"/>
  <c r="Q248" i="1" s="1"/>
  <c r="S248" i="1" s="1"/>
  <c r="U248" i="1" s="1"/>
  <c r="W248" i="1" s="1"/>
  <c r="Y248" i="1" s="1"/>
  <c r="I247" i="1"/>
  <c r="K247" i="1" s="1"/>
  <c r="M247" i="1" s="1"/>
  <c r="O247" i="1" s="1"/>
  <c r="Q247" i="1" s="1"/>
  <c r="S247" i="1" s="1"/>
  <c r="U247" i="1" s="1"/>
  <c r="W247" i="1" s="1"/>
  <c r="Y247" i="1" s="1"/>
  <c r="I244" i="1"/>
  <c r="K244" i="1" s="1"/>
  <c r="M244" i="1" s="1"/>
  <c r="O244" i="1" s="1"/>
  <c r="Q244" i="1" s="1"/>
  <c r="S244" i="1" s="1"/>
  <c r="U244" i="1" s="1"/>
  <c r="W244" i="1" s="1"/>
  <c r="Y244" i="1" s="1"/>
  <c r="I243" i="1"/>
  <c r="K243" i="1" s="1"/>
  <c r="M243" i="1" s="1"/>
  <c r="O243" i="1" s="1"/>
  <c r="Q243" i="1" s="1"/>
  <c r="S243" i="1" s="1"/>
  <c r="U243" i="1" s="1"/>
  <c r="W243" i="1" s="1"/>
  <c r="Y243" i="1" s="1"/>
  <c r="I242" i="1"/>
  <c r="K242" i="1" s="1"/>
  <c r="M242" i="1" s="1"/>
  <c r="O242" i="1" s="1"/>
  <c r="Q242" i="1" s="1"/>
  <c r="S242" i="1" s="1"/>
  <c r="U242" i="1" s="1"/>
  <c r="W242" i="1" s="1"/>
  <c r="Y242" i="1" s="1"/>
  <c r="I239" i="1"/>
  <c r="K239" i="1" s="1"/>
  <c r="M239" i="1" s="1"/>
  <c r="O239" i="1" s="1"/>
  <c r="Q239" i="1" s="1"/>
  <c r="S239" i="1" s="1"/>
  <c r="U239" i="1" s="1"/>
  <c r="W239" i="1" s="1"/>
  <c r="Y239" i="1" s="1"/>
  <c r="I237" i="1"/>
  <c r="K237" i="1" s="1"/>
  <c r="M237" i="1" s="1"/>
  <c r="O237" i="1" s="1"/>
  <c r="Q237" i="1" s="1"/>
  <c r="S237" i="1" s="1"/>
  <c r="U237" i="1" s="1"/>
  <c r="W237" i="1" s="1"/>
  <c r="Y237" i="1" s="1"/>
  <c r="I235" i="1"/>
  <c r="K235" i="1" s="1"/>
  <c r="M235" i="1" s="1"/>
  <c r="O235" i="1" s="1"/>
  <c r="Q235" i="1" s="1"/>
  <c r="S235" i="1" s="1"/>
  <c r="U235" i="1" s="1"/>
  <c r="W235" i="1" s="1"/>
  <c r="Y235" i="1" s="1"/>
  <c r="I233" i="1"/>
  <c r="K233" i="1" s="1"/>
  <c r="M233" i="1" s="1"/>
  <c r="O233" i="1" s="1"/>
  <c r="Q233" i="1" s="1"/>
  <c r="S233" i="1" s="1"/>
  <c r="U233" i="1" s="1"/>
  <c r="W233" i="1" s="1"/>
  <c r="Y233" i="1" s="1"/>
  <c r="I229" i="1"/>
  <c r="K229" i="1" s="1"/>
  <c r="M229" i="1" s="1"/>
  <c r="O229" i="1" s="1"/>
  <c r="Q229" i="1" s="1"/>
  <c r="S229" i="1" s="1"/>
  <c r="U229" i="1" s="1"/>
  <c r="W229" i="1" s="1"/>
  <c r="Y229" i="1" s="1"/>
  <c r="I228" i="1"/>
  <c r="K228" i="1" s="1"/>
  <c r="M228" i="1" s="1"/>
  <c r="O228" i="1" s="1"/>
  <c r="Q228" i="1" s="1"/>
  <c r="S228" i="1" s="1"/>
  <c r="U228" i="1" s="1"/>
  <c r="W228" i="1" s="1"/>
  <c r="Y228" i="1" s="1"/>
  <c r="I225" i="1"/>
  <c r="K225" i="1" s="1"/>
  <c r="M225" i="1" s="1"/>
  <c r="O225" i="1" s="1"/>
  <c r="Q225" i="1" s="1"/>
  <c r="S225" i="1" s="1"/>
  <c r="U225" i="1" s="1"/>
  <c r="W225" i="1" s="1"/>
  <c r="Y225" i="1" s="1"/>
  <c r="I223" i="1"/>
  <c r="K223" i="1" s="1"/>
  <c r="M223" i="1" s="1"/>
  <c r="O223" i="1" s="1"/>
  <c r="Q223" i="1" s="1"/>
  <c r="S223" i="1" s="1"/>
  <c r="U223" i="1" s="1"/>
  <c r="W223" i="1" s="1"/>
  <c r="Y223" i="1" s="1"/>
  <c r="I222" i="1"/>
  <c r="K222" i="1" s="1"/>
  <c r="M222" i="1" s="1"/>
  <c r="O222" i="1" s="1"/>
  <c r="Q222" i="1" s="1"/>
  <c r="S222" i="1" s="1"/>
  <c r="U222" i="1" s="1"/>
  <c r="W222" i="1" s="1"/>
  <c r="Y222" i="1" s="1"/>
  <c r="I220" i="1"/>
  <c r="K220" i="1" s="1"/>
  <c r="M220" i="1" s="1"/>
  <c r="O220" i="1" s="1"/>
  <c r="Q220" i="1" s="1"/>
  <c r="S220" i="1" s="1"/>
  <c r="U220" i="1" s="1"/>
  <c r="W220" i="1" s="1"/>
  <c r="Y220" i="1" s="1"/>
  <c r="I219" i="1"/>
  <c r="K219" i="1" s="1"/>
  <c r="M219" i="1" s="1"/>
  <c r="O219" i="1" s="1"/>
  <c r="Q219" i="1" s="1"/>
  <c r="S219" i="1" s="1"/>
  <c r="U219" i="1" s="1"/>
  <c r="W219" i="1" s="1"/>
  <c r="Y219" i="1" s="1"/>
  <c r="I218" i="1"/>
  <c r="K218" i="1" s="1"/>
  <c r="M218" i="1" s="1"/>
  <c r="O218" i="1" s="1"/>
  <c r="Q218" i="1" s="1"/>
  <c r="S218" i="1" s="1"/>
  <c r="U218" i="1" s="1"/>
  <c r="W218" i="1" s="1"/>
  <c r="Y218" i="1" s="1"/>
  <c r="I215" i="1"/>
  <c r="K215" i="1" s="1"/>
  <c r="M215" i="1" s="1"/>
  <c r="O215" i="1" s="1"/>
  <c r="Q215" i="1" s="1"/>
  <c r="S215" i="1" s="1"/>
  <c r="U215" i="1" s="1"/>
  <c r="W215" i="1" s="1"/>
  <c r="Y215" i="1" s="1"/>
  <c r="I214" i="1"/>
  <c r="K214" i="1" s="1"/>
  <c r="M214" i="1" s="1"/>
  <c r="O214" i="1" s="1"/>
  <c r="Q214" i="1" s="1"/>
  <c r="S214" i="1" s="1"/>
  <c r="U214" i="1" s="1"/>
  <c r="W214" i="1" s="1"/>
  <c r="Y214" i="1" s="1"/>
  <c r="I211" i="1"/>
  <c r="K211" i="1" s="1"/>
  <c r="M211" i="1" s="1"/>
  <c r="O211" i="1" s="1"/>
  <c r="Q211" i="1" s="1"/>
  <c r="S211" i="1" s="1"/>
  <c r="U211" i="1" s="1"/>
  <c r="W211" i="1" s="1"/>
  <c r="Y211" i="1" s="1"/>
  <c r="I210" i="1"/>
  <c r="K210" i="1" s="1"/>
  <c r="M210" i="1" s="1"/>
  <c r="O210" i="1" s="1"/>
  <c r="Q210" i="1" s="1"/>
  <c r="S210" i="1" s="1"/>
  <c r="U210" i="1" s="1"/>
  <c r="W210" i="1" s="1"/>
  <c r="Y210" i="1" s="1"/>
  <c r="I205" i="1"/>
  <c r="K205" i="1" s="1"/>
  <c r="M205" i="1" s="1"/>
  <c r="O205" i="1" s="1"/>
  <c r="Q205" i="1" s="1"/>
  <c r="S205" i="1" s="1"/>
  <c r="U205" i="1" s="1"/>
  <c r="W205" i="1" s="1"/>
  <c r="Y205" i="1" s="1"/>
  <c r="I200" i="1"/>
  <c r="K200" i="1" s="1"/>
  <c r="M200" i="1" s="1"/>
  <c r="O200" i="1" s="1"/>
  <c r="Q200" i="1" s="1"/>
  <c r="S200" i="1" s="1"/>
  <c r="U200" i="1" s="1"/>
  <c r="W200" i="1" s="1"/>
  <c r="Y200" i="1" s="1"/>
  <c r="I197" i="1"/>
  <c r="K197" i="1" s="1"/>
  <c r="M197" i="1" s="1"/>
  <c r="O197" i="1" s="1"/>
  <c r="Q197" i="1" s="1"/>
  <c r="S197" i="1" s="1"/>
  <c r="U197" i="1" s="1"/>
  <c r="W197" i="1" s="1"/>
  <c r="Y197" i="1" s="1"/>
  <c r="I192" i="1"/>
  <c r="K192" i="1" s="1"/>
  <c r="M192" i="1" s="1"/>
  <c r="O192" i="1" s="1"/>
  <c r="Q192" i="1" s="1"/>
  <c r="S192" i="1" s="1"/>
  <c r="U192" i="1" s="1"/>
  <c r="W192" i="1" s="1"/>
  <c r="Y192" i="1" s="1"/>
  <c r="I190" i="1"/>
  <c r="K190" i="1" s="1"/>
  <c r="M190" i="1" s="1"/>
  <c r="O190" i="1" s="1"/>
  <c r="Q190" i="1" s="1"/>
  <c r="S190" i="1" s="1"/>
  <c r="U190" i="1" s="1"/>
  <c r="W190" i="1" s="1"/>
  <c r="Y190" i="1" s="1"/>
  <c r="I164" i="1"/>
  <c r="K164" i="1" s="1"/>
  <c r="M164" i="1" s="1"/>
  <c r="O164" i="1" s="1"/>
  <c r="Q164" i="1" s="1"/>
  <c r="S164" i="1" s="1"/>
  <c r="U164" i="1" s="1"/>
  <c r="W164" i="1" s="1"/>
  <c r="Y164" i="1" s="1"/>
  <c r="I159" i="1"/>
  <c r="K159" i="1" s="1"/>
  <c r="M159" i="1" s="1"/>
  <c r="O159" i="1" s="1"/>
  <c r="Q159" i="1" s="1"/>
  <c r="S159" i="1" s="1"/>
  <c r="U159" i="1" s="1"/>
  <c r="W159" i="1" s="1"/>
  <c r="Y159" i="1" s="1"/>
  <c r="I156" i="1"/>
  <c r="K156" i="1" s="1"/>
  <c r="M156" i="1" s="1"/>
  <c r="O156" i="1" s="1"/>
  <c r="Q156" i="1" s="1"/>
  <c r="S156" i="1" s="1"/>
  <c r="U156" i="1" s="1"/>
  <c r="W156" i="1" s="1"/>
  <c r="Y156" i="1" s="1"/>
  <c r="I146" i="1"/>
  <c r="K146" i="1" s="1"/>
  <c r="M146" i="1" s="1"/>
  <c r="O146" i="1" s="1"/>
  <c r="Q146" i="1" s="1"/>
  <c r="S146" i="1" s="1"/>
  <c r="U146" i="1" s="1"/>
  <c r="W146" i="1" s="1"/>
  <c r="Y146" i="1" s="1"/>
  <c r="I144" i="1"/>
  <c r="K144" i="1" s="1"/>
  <c r="M144" i="1" s="1"/>
  <c r="O144" i="1" s="1"/>
  <c r="Q144" i="1" s="1"/>
  <c r="S144" i="1" s="1"/>
  <c r="U144" i="1" s="1"/>
  <c r="W144" i="1" s="1"/>
  <c r="Y144" i="1" s="1"/>
  <c r="I141" i="1"/>
  <c r="K141" i="1" s="1"/>
  <c r="M141" i="1" s="1"/>
  <c r="O141" i="1" s="1"/>
  <c r="Q141" i="1" s="1"/>
  <c r="S141" i="1" s="1"/>
  <c r="U141" i="1" s="1"/>
  <c r="W141" i="1" s="1"/>
  <c r="Y141" i="1" s="1"/>
  <c r="I138" i="1"/>
  <c r="K138" i="1" s="1"/>
  <c r="M138" i="1" s="1"/>
  <c r="O138" i="1" s="1"/>
  <c r="Q138" i="1" s="1"/>
  <c r="S138" i="1" s="1"/>
  <c r="U138" i="1" s="1"/>
  <c r="W138" i="1" s="1"/>
  <c r="Y138" i="1" s="1"/>
  <c r="I135" i="1"/>
  <c r="K135" i="1" s="1"/>
  <c r="M135" i="1" s="1"/>
  <c r="O135" i="1" s="1"/>
  <c r="Q135" i="1" s="1"/>
  <c r="S135" i="1" s="1"/>
  <c r="U135" i="1" s="1"/>
  <c r="W135" i="1" s="1"/>
  <c r="Y135" i="1" s="1"/>
  <c r="I130" i="1"/>
  <c r="K130" i="1" s="1"/>
  <c r="M130" i="1" s="1"/>
  <c r="O130" i="1" s="1"/>
  <c r="Q130" i="1" s="1"/>
  <c r="S130" i="1" s="1"/>
  <c r="U130" i="1" s="1"/>
  <c r="W130" i="1" s="1"/>
  <c r="Y130" i="1" s="1"/>
  <c r="I127" i="1"/>
  <c r="K127" i="1" s="1"/>
  <c r="M127" i="1" s="1"/>
  <c r="O127" i="1" s="1"/>
  <c r="Q127" i="1" s="1"/>
  <c r="S127" i="1" s="1"/>
  <c r="U127" i="1" s="1"/>
  <c r="W127" i="1" s="1"/>
  <c r="Y127" i="1" s="1"/>
  <c r="I125" i="1"/>
  <c r="K125" i="1" s="1"/>
  <c r="M125" i="1" s="1"/>
  <c r="O125" i="1" s="1"/>
  <c r="Q125" i="1" s="1"/>
  <c r="S125" i="1" s="1"/>
  <c r="U125" i="1" s="1"/>
  <c r="W125" i="1" s="1"/>
  <c r="Y125" i="1" s="1"/>
  <c r="I115" i="1"/>
  <c r="K115" i="1" s="1"/>
  <c r="M115" i="1" s="1"/>
  <c r="O115" i="1" s="1"/>
  <c r="Q115" i="1" s="1"/>
  <c r="S115" i="1" s="1"/>
  <c r="U115" i="1" s="1"/>
  <c r="W115" i="1" s="1"/>
  <c r="Y115" i="1" s="1"/>
  <c r="I114" i="1"/>
  <c r="K114" i="1" s="1"/>
  <c r="M114" i="1" s="1"/>
  <c r="O114" i="1" s="1"/>
  <c r="Q114" i="1" s="1"/>
  <c r="S114" i="1" s="1"/>
  <c r="U114" i="1" s="1"/>
  <c r="W114" i="1" s="1"/>
  <c r="Y114" i="1" s="1"/>
  <c r="I111" i="1"/>
  <c r="K111" i="1" s="1"/>
  <c r="M111" i="1" s="1"/>
  <c r="O111" i="1" s="1"/>
  <c r="Q111" i="1" s="1"/>
  <c r="S111" i="1" s="1"/>
  <c r="U111" i="1" s="1"/>
  <c r="W111" i="1" s="1"/>
  <c r="Y111" i="1" s="1"/>
  <c r="I110" i="1"/>
  <c r="K110" i="1" s="1"/>
  <c r="M110" i="1" s="1"/>
  <c r="O110" i="1" s="1"/>
  <c r="Q110" i="1" s="1"/>
  <c r="S110" i="1" s="1"/>
  <c r="U110" i="1" s="1"/>
  <c r="W110" i="1" s="1"/>
  <c r="Y110" i="1" s="1"/>
  <c r="I107" i="1"/>
  <c r="K107" i="1" s="1"/>
  <c r="M107" i="1" s="1"/>
  <c r="O107" i="1" s="1"/>
  <c r="Q107" i="1" s="1"/>
  <c r="S107" i="1" s="1"/>
  <c r="U107" i="1" s="1"/>
  <c r="W107" i="1" s="1"/>
  <c r="Y107" i="1" s="1"/>
  <c r="I102" i="1"/>
  <c r="K102" i="1" s="1"/>
  <c r="M102" i="1" s="1"/>
  <c r="O102" i="1" s="1"/>
  <c r="Q102" i="1" s="1"/>
  <c r="S102" i="1" s="1"/>
  <c r="U102" i="1" s="1"/>
  <c r="W102" i="1" s="1"/>
  <c r="Y102" i="1" s="1"/>
  <c r="I100" i="1"/>
  <c r="K100" i="1" s="1"/>
  <c r="M100" i="1" s="1"/>
  <c r="O100" i="1" s="1"/>
  <c r="Q100" i="1" s="1"/>
  <c r="S100" i="1" s="1"/>
  <c r="U100" i="1" s="1"/>
  <c r="W100" i="1" s="1"/>
  <c r="Y100" i="1" s="1"/>
  <c r="I94" i="1"/>
  <c r="K94" i="1" s="1"/>
  <c r="M94" i="1" s="1"/>
  <c r="O94" i="1" s="1"/>
  <c r="Q94" i="1" s="1"/>
  <c r="S94" i="1" s="1"/>
  <c r="U94" i="1" s="1"/>
  <c r="W94" i="1" s="1"/>
  <c r="Y94" i="1" s="1"/>
  <c r="I92" i="1"/>
  <c r="K92" i="1" s="1"/>
  <c r="M92" i="1" s="1"/>
  <c r="O92" i="1" s="1"/>
  <c r="Q92" i="1" s="1"/>
  <c r="S92" i="1" s="1"/>
  <c r="U92" i="1" s="1"/>
  <c r="W92" i="1" s="1"/>
  <c r="Y92" i="1" s="1"/>
  <c r="I90" i="1"/>
  <c r="K90" i="1" s="1"/>
  <c r="M90" i="1" s="1"/>
  <c r="O90" i="1" s="1"/>
  <c r="Q90" i="1" s="1"/>
  <c r="S90" i="1" s="1"/>
  <c r="U90" i="1" s="1"/>
  <c r="W90" i="1" s="1"/>
  <c r="Y90" i="1" s="1"/>
  <c r="I88" i="1"/>
  <c r="K88" i="1" s="1"/>
  <c r="M88" i="1" s="1"/>
  <c r="O88" i="1" s="1"/>
  <c r="Q88" i="1" s="1"/>
  <c r="S88" i="1" s="1"/>
  <c r="U88" i="1" s="1"/>
  <c r="W88" i="1" s="1"/>
  <c r="Y88" i="1" s="1"/>
  <c r="I86" i="1"/>
  <c r="K86" i="1" s="1"/>
  <c r="M86" i="1" s="1"/>
  <c r="O86" i="1" s="1"/>
  <c r="Q86" i="1" s="1"/>
  <c r="S86" i="1" s="1"/>
  <c r="U86" i="1" s="1"/>
  <c r="W86" i="1" s="1"/>
  <c r="Y86" i="1" s="1"/>
  <c r="I85" i="1"/>
  <c r="K85" i="1" s="1"/>
  <c r="M85" i="1" s="1"/>
  <c r="O85" i="1" s="1"/>
  <c r="Q85" i="1" s="1"/>
  <c r="S85" i="1" s="1"/>
  <c r="U85" i="1" s="1"/>
  <c r="W85" i="1" s="1"/>
  <c r="Y85" i="1" s="1"/>
  <c r="I83" i="1"/>
  <c r="K83" i="1" s="1"/>
  <c r="M83" i="1" s="1"/>
  <c r="O83" i="1" s="1"/>
  <c r="Q83" i="1" s="1"/>
  <c r="S83" i="1" s="1"/>
  <c r="U83" i="1" s="1"/>
  <c r="W83" i="1" s="1"/>
  <c r="Y83" i="1" s="1"/>
  <c r="I80" i="1"/>
  <c r="K80" i="1" s="1"/>
  <c r="M80" i="1" s="1"/>
  <c r="O80" i="1" s="1"/>
  <c r="Q80" i="1" s="1"/>
  <c r="S80" i="1" s="1"/>
  <c r="U80" i="1" s="1"/>
  <c r="W80" i="1" s="1"/>
  <c r="Y80" i="1" s="1"/>
  <c r="I79" i="1"/>
  <c r="K79" i="1" s="1"/>
  <c r="M79" i="1" s="1"/>
  <c r="O79" i="1" s="1"/>
  <c r="Q79" i="1" s="1"/>
  <c r="S79" i="1" s="1"/>
  <c r="U79" i="1" s="1"/>
  <c r="W79" i="1" s="1"/>
  <c r="Y79" i="1" s="1"/>
  <c r="I78" i="1"/>
  <c r="K78" i="1" s="1"/>
  <c r="M78" i="1" s="1"/>
  <c r="O78" i="1" s="1"/>
  <c r="Q78" i="1" s="1"/>
  <c r="S78" i="1" s="1"/>
  <c r="U78" i="1" s="1"/>
  <c r="W78" i="1" s="1"/>
  <c r="Y78" i="1" s="1"/>
  <c r="I76" i="1"/>
  <c r="K76" i="1" s="1"/>
  <c r="M76" i="1" s="1"/>
  <c r="O76" i="1" s="1"/>
  <c r="Q76" i="1" s="1"/>
  <c r="S76" i="1" s="1"/>
  <c r="U76" i="1" s="1"/>
  <c r="W76" i="1" s="1"/>
  <c r="Y76" i="1" s="1"/>
  <c r="I75" i="1"/>
  <c r="K75" i="1" s="1"/>
  <c r="M75" i="1" s="1"/>
  <c r="O75" i="1" s="1"/>
  <c r="Q75" i="1" s="1"/>
  <c r="S75" i="1" s="1"/>
  <c r="U75" i="1" s="1"/>
  <c r="W75" i="1" s="1"/>
  <c r="Y75" i="1" s="1"/>
  <c r="I73" i="1"/>
  <c r="K73" i="1" s="1"/>
  <c r="M73" i="1" s="1"/>
  <c r="O73" i="1" s="1"/>
  <c r="Q73" i="1" s="1"/>
  <c r="S73" i="1" s="1"/>
  <c r="U73" i="1" s="1"/>
  <c r="W73" i="1" s="1"/>
  <c r="Y73" i="1" s="1"/>
  <c r="I72" i="1"/>
  <c r="K72" i="1" s="1"/>
  <c r="M72" i="1" s="1"/>
  <c r="O72" i="1" s="1"/>
  <c r="Q72" i="1" s="1"/>
  <c r="S72" i="1" s="1"/>
  <c r="U72" i="1" s="1"/>
  <c r="W72" i="1" s="1"/>
  <c r="Y72" i="1" s="1"/>
  <c r="I71" i="1"/>
  <c r="K71" i="1" s="1"/>
  <c r="M71" i="1" s="1"/>
  <c r="O71" i="1" s="1"/>
  <c r="Q71" i="1" s="1"/>
  <c r="S71" i="1" s="1"/>
  <c r="U71" i="1" s="1"/>
  <c r="W71" i="1" s="1"/>
  <c r="Y71" i="1" s="1"/>
  <c r="I69" i="1"/>
  <c r="K69" i="1" s="1"/>
  <c r="M69" i="1" s="1"/>
  <c r="O69" i="1" s="1"/>
  <c r="Q69" i="1" s="1"/>
  <c r="S69" i="1" s="1"/>
  <c r="U69" i="1" s="1"/>
  <c r="W69" i="1" s="1"/>
  <c r="Y69" i="1" s="1"/>
  <c r="I59" i="1"/>
  <c r="K59" i="1" s="1"/>
  <c r="M59" i="1" s="1"/>
  <c r="O59" i="1" s="1"/>
  <c r="Q59" i="1" s="1"/>
  <c r="S59" i="1" s="1"/>
  <c r="U59" i="1" s="1"/>
  <c r="W59" i="1" s="1"/>
  <c r="Y59" i="1" s="1"/>
  <c r="I54" i="1"/>
  <c r="K54" i="1" s="1"/>
  <c r="M54" i="1" s="1"/>
  <c r="O54" i="1" s="1"/>
  <c r="Q54" i="1" s="1"/>
  <c r="S54" i="1" s="1"/>
  <c r="U54" i="1" s="1"/>
  <c r="W54" i="1" s="1"/>
  <c r="Y54" i="1" s="1"/>
  <c r="I52" i="1"/>
  <c r="K52" i="1" s="1"/>
  <c r="M52" i="1" s="1"/>
  <c r="O52" i="1" s="1"/>
  <c r="Q52" i="1" s="1"/>
  <c r="S52" i="1" s="1"/>
  <c r="U52" i="1" s="1"/>
  <c r="W52" i="1" s="1"/>
  <c r="Y52" i="1" s="1"/>
  <c r="I51" i="1"/>
  <c r="K51" i="1" s="1"/>
  <c r="M51" i="1" s="1"/>
  <c r="O51" i="1" s="1"/>
  <c r="Q51" i="1" s="1"/>
  <c r="S51" i="1" s="1"/>
  <c r="U51" i="1" s="1"/>
  <c r="W51" i="1" s="1"/>
  <c r="Y51" i="1" s="1"/>
  <c r="I49" i="1"/>
  <c r="K49" i="1" s="1"/>
  <c r="M49" i="1" s="1"/>
  <c r="O49" i="1" s="1"/>
  <c r="Q49" i="1" s="1"/>
  <c r="S49" i="1" s="1"/>
  <c r="U49" i="1" s="1"/>
  <c r="W49" i="1" s="1"/>
  <c r="Y49" i="1" s="1"/>
  <c r="I48" i="1"/>
  <c r="K48" i="1" s="1"/>
  <c r="M48" i="1" s="1"/>
  <c r="O48" i="1" s="1"/>
  <c r="Q48" i="1" s="1"/>
  <c r="S48" i="1" s="1"/>
  <c r="U48" i="1" s="1"/>
  <c r="W48" i="1" s="1"/>
  <c r="Y48" i="1" s="1"/>
  <c r="I47" i="1"/>
  <c r="K47" i="1" s="1"/>
  <c r="M47" i="1" s="1"/>
  <c r="O47" i="1" s="1"/>
  <c r="Q47" i="1" s="1"/>
  <c r="S47" i="1" s="1"/>
  <c r="U47" i="1" s="1"/>
  <c r="W47" i="1" s="1"/>
  <c r="Y47" i="1" s="1"/>
  <c r="I45" i="1"/>
  <c r="K45" i="1" s="1"/>
  <c r="M45" i="1" s="1"/>
  <c r="O45" i="1" s="1"/>
  <c r="Q45" i="1" s="1"/>
  <c r="S45" i="1" s="1"/>
  <c r="U45" i="1" s="1"/>
  <c r="W45" i="1" s="1"/>
  <c r="Y45" i="1" s="1"/>
  <c r="I44" i="1"/>
  <c r="K44" i="1" s="1"/>
  <c r="M44" i="1" s="1"/>
  <c r="O44" i="1" s="1"/>
  <c r="Q44" i="1" s="1"/>
  <c r="S44" i="1" s="1"/>
  <c r="U44" i="1" s="1"/>
  <c r="W44" i="1" s="1"/>
  <c r="Y44" i="1" s="1"/>
  <c r="I42" i="1"/>
  <c r="K42" i="1" s="1"/>
  <c r="M42" i="1" s="1"/>
  <c r="O42" i="1" s="1"/>
  <c r="Q42" i="1" s="1"/>
  <c r="S42" i="1" s="1"/>
  <c r="U42" i="1" s="1"/>
  <c r="W42" i="1" s="1"/>
  <c r="Y42" i="1" s="1"/>
  <c r="I40" i="1"/>
  <c r="K40" i="1" s="1"/>
  <c r="M40" i="1" s="1"/>
  <c r="O40" i="1" s="1"/>
  <c r="Q40" i="1" s="1"/>
  <c r="S40" i="1" s="1"/>
  <c r="U40" i="1" s="1"/>
  <c r="W40" i="1" s="1"/>
  <c r="Y40" i="1" s="1"/>
  <c r="I39" i="1"/>
  <c r="K39" i="1" s="1"/>
  <c r="M39" i="1" s="1"/>
  <c r="O39" i="1" s="1"/>
  <c r="Q39" i="1" s="1"/>
  <c r="S39" i="1" s="1"/>
  <c r="U39" i="1" s="1"/>
  <c r="W39" i="1" s="1"/>
  <c r="Y39" i="1" s="1"/>
  <c r="I37" i="1"/>
  <c r="K37" i="1" s="1"/>
  <c r="M37" i="1" s="1"/>
  <c r="O37" i="1" s="1"/>
  <c r="Q37" i="1" s="1"/>
  <c r="S37" i="1" s="1"/>
  <c r="U37" i="1" s="1"/>
  <c r="W37" i="1" s="1"/>
  <c r="Y37" i="1" s="1"/>
  <c r="I33" i="1"/>
  <c r="K33" i="1" s="1"/>
  <c r="M33" i="1" s="1"/>
  <c r="O33" i="1" s="1"/>
  <c r="Q33" i="1" s="1"/>
  <c r="S33" i="1" s="1"/>
  <c r="U33" i="1" s="1"/>
  <c r="W33" i="1" s="1"/>
  <c r="Y33" i="1" s="1"/>
  <c r="I32" i="1"/>
  <c r="K32" i="1" s="1"/>
  <c r="M32" i="1" s="1"/>
  <c r="O32" i="1" s="1"/>
  <c r="Q32" i="1" s="1"/>
  <c r="S32" i="1" s="1"/>
  <c r="U32" i="1" s="1"/>
  <c r="W32" i="1" s="1"/>
  <c r="Y32" i="1" s="1"/>
  <c r="I31" i="1"/>
  <c r="K31" i="1" s="1"/>
  <c r="M31" i="1" s="1"/>
  <c r="O31" i="1" s="1"/>
  <c r="Q31" i="1" s="1"/>
  <c r="S31" i="1" s="1"/>
  <c r="U31" i="1" s="1"/>
  <c r="W31" i="1" s="1"/>
  <c r="Y31" i="1" s="1"/>
  <c r="H586" i="1"/>
  <c r="H584" i="1"/>
  <c r="H578" i="1"/>
  <c r="H576" i="1"/>
  <c r="H573" i="1"/>
  <c r="H570" i="1"/>
  <c r="H569" i="1" s="1"/>
  <c r="H566" i="1"/>
  <c r="H565" i="1" s="1"/>
  <c r="H563" i="1"/>
  <c r="H562" i="1" s="1"/>
  <c r="H556" i="1"/>
  <c r="H555" i="1" s="1"/>
  <c r="H553" i="1"/>
  <c r="H552" i="1" s="1"/>
  <c r="H550" i="1"/>
  <c r="H547" i="1"/>
  <c r="H543" i="1"/>
  <c r="H542" i="1" s="1"/>
  <c r="H537" i="1"/>
  <c r="H535" i="1"/>
  <c r="H532" i="1"/>
  <c r="H526" i="1"/>
  <c r="H523" i="1"/>
  <c r="H520" i="1"/>
  <c r="H517" i="1"/>
  <c r="H516" i="1" s="1"/>
  <c r="H512" i="1"/>
  <c r="H511" i="1" s="1"/>
  <c r="H508" i="1"/>
  <c r="H505" i="1"/>
  <c r="H501" i="1"/>
  <c r="H498" i="1"/>
  <c r="H495" i="1"/>
  <c r="H492" i="1"/>
  <c r="H489" i="1"/>
  <c r="H487" i="1"/>
  <c r="H481" i="1"/>
  <c r="H480" i="1" s="1"/>
  <c r="H477" i="1"/>
  <c r="H476" i="1" s="1"/>
  <c r="H475" i="1" s="1"/>
  <c r="H473" i="1"/>
  <c r="H472" i="1" s="1"/>
  <c r="H471" i="1" s="1"/>
  <c r="H466" i="1"/>
  <c r="H464" i="1"/>
  <c r="H461" i="1"/>
  <c r="H460" i="1" s="1"/>
  <c r="H458" i="1"/>
  <c r="H456" i="1"/>
  <c r="H453" i="1"/>
  <c r="H451" i="1"/>
  <c r="H449" i="1"/>
  <c r="H444" i="1"/>
  <c r="H442" i="1"/>
  <c r="H439" i="1"/>
  <c r="H438" i="1" s="1"/>
  <c r="H435" i="1"/>
  <c r="H434" i="1" s="1"/>
  <c r="H432" i="1"/>
  <c r="H431" i="1" s="1"/>
  <c r="H408" i="1"/>
  <c r="H407" i="1" s="1"/>
  <c r="H405" i="1"/>
  <c r="H404" i="1" s="1"/>
  <c r="H402" i="1"/>
  <c r="H401" i="1" s="1"/>
  <c r="H397" i="1"/>
  <c r="H396" i="1" s="1"/>
  <c r="H394" i="1"/>
  <c r="H393" i="1" s="1"/>
  <c r="H391" i="1"/>
  <c r="H390" i="1" s="1"/>
  <c r="H385" i="1"/>
  <c r="H383" i="1"/>
  <c r="H380" i="1"/>
  <c r="H377" i="1"/>
  <c r="H374" i="1"/>
  <c r="H372" i="1"/>
  <c r="H370" i="1"/>
  <c r="H365" i="1"/>
  <c r="H364" i="1" s="1"/>
  <c r="H360" i="1" s="1"/>
  <c r="H359"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19" i="1"/>
  <c r="H546" i="1"/>
  <c r="H545" i="1" s="1"/>
  <c r="H29" i="1"/>
  <c r="H67" i="1"/>
  <c r="H272" i="1"/>
  <c r="H541" i="1"/>
  <c r="H142" i="1"/>
  <c r="H132" i="1" s="1"/>
  <c r="J592" i="1"/>
  <c r="H534" i="1"/>
  <c r="H463" i="1"/>
  <c r="H188" i="1"/>
  <c r="H187" i="1" s="1"/>
  <c r="H186" i="1" s="1"/>
  <c r="H194" i="1"/>
  <c r="H193" i="1" s="1"/>
  <c r="H318" i="1"/>
  <c r="H296" i="1"/>
  <c r="H448" i="1"/>
  <c r="H122" i="1"/>
  <c r="H121" i="1" s="1"/>
  <c r="H216" i="1"/>
  <c r="H207" i="1" s="1"/>
  <c r="H206" i="1" s="1"/>
  <c r="H226" i="1"/>
  <c r="H224" i="1" s="1"/>
  <c r="H251" i="1"/>
  <c r="H250" i="1" s="1"/>
  <c r="H249" i="1" s="1"/>
  <c r="H291" i="1"/>
  <c r="H326" i="1"/>
  <c r="H335" i="1"/>
  <c r="H369" i="1"/>
  <c r="H376" i="1"/>
  <c r="H389" i="1"/>
  <c r="H388" i="1" s="1"/>
  <c r="H400" i="1"/>
  <c r="H399" i="1" s="1"/>
  <c r="H441" i="1"/>
  <c r="H430" i="1" s="1"/>
  <c r="H429" i="1" s="1"/>
  <c r="H486" i="1"/>
  <c r="H561" i="1"/>
  <c r="H572" i="1"/>
  <c r="H104" i="1"/>
  <c r="H103" i="1" s="1"/>
  <c r="H286" i="1" l="1"/>
  <c r="H285" i="1" s="1"/>
  <c r="H447" i="1"/>
  <c r="H446" i="1" s="1"/>
  <c r="H131" i="1"/>
  <c r="H317" i="1"/>
  <c r="H316" i="1" s="1"/>
  <c r="H479" i="1"/>
  <c r="H368" i="1"/>
  <c r="H367" i="1" s="1"/>
  <c r="H28" i="1"/>
  <c r="H27" i="1" s="1"/>
  <c r="G458" i="1"/>
  <c r="I458" i="1" s="1"/>
  <c r="K458" i="1" s="1"/>
  <c r="M458" i="1" s="1"/>
  <c r="O458" i="1" s="1"/>
  <c r="Q458" i="1" s="1"/>
  <c r="S458" i="1" s="1"/>
  <c r="U458" i="1" s="1"/>
  <c r="W458" i="1" s="1"/>
  <c r="Y458" i="1" s="1"/>
  <c r="H592" i="1" l="1"/>
  <c r="G338" i="1"/>
  <c r="I338" i="1" s="1"/>
  <c r="K338" i="1" s="1"/>
  <c r="M338" i="1" s="1"/>
  <c r="O338" i="1" s="1"/>
  <c r="Q338" i="1" s="1"/>
  <c r="S338" i="1" s="1"/>
  <c r="U338" i="1" s="1"/>
  <c r="W338" i="1" s="1"/>
  <c r="Y338" i="1" s="1"/>
  <c r="G576" i="1" l="1"/>
  <c r="I576" i="1" s="1"/>
  <c r="K576" i="1" s="1"/>
  <c r="M576" i="1" s="1"/>
  <c r="O576" i="1" s="1"/>
  <c r="Q576" i="1" s="1"/>
  <c r="S576" i="1" s="1"/>
  <c r="U576" i="1" s="1"/>
  <c r="W576" i="1" s="1"/>
  <c r="Y576" i="1" s="1"/>
  <c r="G305" i="1" l="1"/>
  <c r="I305" i="1" s="1"/>
  <c r="K305" i="1" s="1"/>
  <c r="M305" i="1" s="1"/>
  <c r="O305" i="1" s="1"/>
  <c r="Q305" i="1" s="1"/>
  <c r="S305" i="1" s="1"/>
  <c r="U305" i="1" s="1"/>
  <c r="W305" i="1" s="1"/>
  <c r="Y305" i="1" s="1"/>
  <c r="G303" i="1"/>
  <c r="I303" i="1" s="1"/>
  <c r="K303" i="1" s="1"/>
  <c r="M303" i="1" s="1"/>
  <c r="O303" i="1" s="1"/>
  <c r="Q303" i="1" s="1"/>
  <c r="S303" i="1" s="1"/>
  <c r="U303" i="1" s="1"/>
  <c r="W303" i="1" s="1"/>
  <c r="Y303" i="1" s="1"/>
  <c r="G537" i="1"/>
  <c r="I537" i="1" s="1"/>
  <c r="K537" i="1" s="1"/>
  <c r="M537" i="1" s="1"/>
  <c r="O537" i="1" s="1"/>
  <c r="Q537" i="1" s="1"/>
  <c r="S537" i="1" s="1"/>
  <c r="U537" i="1" s="1"/>
  <c r="W537" i="1" s="1"/>
  <c r="Y537" i="1" s="1"/>
  <c r="G38" i="1"/>
  <c r="I38" i="1" s="1"/>
  <c r="K38" i="1" s="1"/>
  <c r="M38" i="1" s="1"/>
  <c r="O38" i="1" s="1"/>
  <c r="Q38" i="1" s="1"/>
  <c r="S38" i="1" s="1"/>
  <c r="U38" i="1" s="1"/>
  <c r="W38" i="1" s="1"/>
  <c r="Y38" i="1" s="1"/>
  <c r="G87" i="1"/>
  <c r="I87" i="1" s="1"/>
  <c r="K87" i="1" s="1"/>
  <c r="M87" i="1" s="1"/>
  <c r="O87" i="1" s="1"/>
  <c r="Q87" i="1" s="1"/>
  <c r="S87" i="1" s="1"/>
  <c r="U87" i="1" s="1"/>
  <c r="W87" i="1" s="1"/>
  <c r="Y87" i="1" s="1"/>
  <c r="G570" i="1"/>
  <c r="G553" i="1"/>
  <c r="G569" i="1" l="1"/>
  <c r="I569" i="1" s="1"/>
  <c r="K569" i="1" s="1"/>
  <c r="M569" i="1" s="1"/>
  <c r="O569" i="1" s="1"/>
  <c r="Q569" i="1" s="1"/>
  <c r="S569" i="1" s="1"/>
  <c r="U569" i="1" s="1"/>
  <c r="W569" i="1" s="1"/>
  <c r="Y569" i="1" s="1"/>
  <c r="I570" i="1"/>
  <c r="K570" i="1" s="1"/>
  <c r="M570" i="1" s="1"/>
  <c r="O570" i="1" s="1"/>
  <c r="Q570" i="1" s="1"/>
  <c r="S570" i="1" s="1"/>
  <c r="U570" i="1" s="1"/>
  <c r="W570" i="1" s="1"/>
  <c r="Y570" i="1" s="1"/>
  <c r="G552" i="1"/>
  <c r="I552" i="1" s="1"/>
  <c r="K552" i="1" s="1"/>
  <c r="M552" i="1" s="1"/>
  <c r="O552" i="1" s="1"/>
  <c r="Q552" i="1" s="1"/>
  <c r="S552" i="1" s="1"/>
  <c r="U552" i="1" s="1"/>
  <c r="W552" i="1" s="1"/>
  <c r="Y552" i="1" s="1"/>
  <c r="I553" i="1"/>
  <c r="K553" i="1" s="1"/>
  <c r="M553" i="1" s="1"/>
  <c r="O553" i="1" s="1"/>
  <c r="Q553" i="1" s="1"/>
  <c r="S553" i="1" s="1"/>
  <c r="U553" i="1" s="1"/>
  <c r="W553" i="1" s="1"/>
  <c r="Y553" i="1" s="1"/>
  <c r="G163" i="1"/>
  <c r="G543" i="1"/>
  <c r="I543" i="1" s="1"/>
  <c r="K543" i="1" s="1"/>
  <c r="M543" i="1" s="1"/>
  <c r="O543" i="1" s="1"/>
  <c r="Q543" i="1" s="1"/>
  <c r="S543" i="1" s="1"/>
  <c r="U543" i="1" s="1"/>
  <c r="W543" i="1" s="1"/>
  <c r="Y543" i="1" s="1"/>
  <c r="G508" i="1"/>
  <c r="I508" i="1" s="1"/>
  <c r="K508" i="1" s="1"/>
  <c r="M508" i="1" s="1"/>
  <c r="O508" i="1" s="1"/>
  <c r="Q508" i="1" s="1"/>
  <c r="S508" i="1" s="1"/>
  <c r="U508" i="1" s="1"/>
  <c r="W508" i="1" s="1"/>
  <c r="Y508" i="1" s="1"/>
  <c r="G453" i="1"/>
  <c r="I453" i="1" s="1"/>
  <c r="K453" i="1" s="1"/>
  <c r="M453" i="1" s="1"/>
  <c r="O453" i="1" s="1"/>
  <c r="Q453" i="1" s="1"/>
  <c r="S453" i="1" s="1"/>
  <c r="U453" i="1" s="1"/>
  <c r="W453" i="1" s="1"/>
  <c r="Y453" i="1" s="1"/>
  <c r="G456" i="1"/>
  <c r="I456" i="1" s="1"/>
  <c r="K456" i="1" s="1"/>
  <c r="M456" i="1" s="1"/>
  <c r="O456" i="1" s="1"/>
  <c r="Q456" i="1" s="1"/>
  <c r="S456" i="1" s="1"/>
  <c r="U456" i="1" s="1"/>
  <c r="W456" i="1" s="1"/>
  <c r="Y456" i="1" s="1"/>
  <c r="G461" i="1"/>
  <c r="G466" i="1"/>
  <c r="I466" i="1" s="1"/>
  <c r="K466" i="1" s="1"/>
  <c r="M466" i="1" s="1"/>
  <c r="O466" i="1" s="1"/>
  <c r="Q466" i="1" s="1"/>
  <c r="S466" i="1" s="1"/>
  <c r="U466" i="1" s="1"/>
  <c r="W466" i="1" s="1"/>
  <c r="Y466" i="1" s="1"/>
  <c r="G341" i="1"/>
  <c r="G324" i="1"/>
  <c r="G321" i="1"/>
  <c r="I321" i="1" s="1"/>
  <c r="K321" i="1" s="1"/>
  <c r="M321" i="1" s="1"/>
  <c r="O321" i="1" s="1"/>
  <c r="Q321" i="1" s="1"/>
  <c r="S321" i="1" s="1"/>
  <c r="U321" i="1" s="1"/>
  <c r="W321" i="1" s="1"/>
  <c r="Y321" i="1" s="1"/>
  <c r="G319" i="1"/>
  <c r="I319" i="1" s="1"/>
  <c r="K319" i="1" s="1"/>
  <c r="M319" i="1" s="1"/>
  <c r="O319" i="1" s="1"/>
  <c r="Q319" i="1" s="1"/>
  <c r="S319" i="1" s="1"/>
  <c r="U319" i="1" s="1"/>
  <c r="W319" i="1" s="1"/>
  <c r="Y319" i="1" s="1"/>
  <c r="G278" i="1"/>
  <c r="G137" i="1"/>
  <c r="G140" i="1"/>
  <c r="G143" i="1"/>
  <c r="I143" i="1" s="1"/>
  <c r="K143" i="1" s="1"/>
  <c r="M143" i="1" s="1"/>
  <c r="O143" i="1" s="1"/>
  <c r="Q143" i="1" s="1"/>
  <c r="S143" i="1" s="1"/>
  <c r="U143" i="1" s="1"/>
  <c r="W143" i="1" s="1"/>
  <c r="Y143" i="1" s="1"/>
  <c r="G145" i="1"/>
  <c r="I145" i="1" s="1"/>
  <c r="K145" i="1" s="1"/>
  <c r="M145" i="1" s="1"/>
  <c r="O145" i="1" s="1"/>
  <c r="Q145" i="1" s="1"/>
  <c r="S145" i="1" s="1"/>
  <c r="U145" i="1" s="1"/>
  <c r="W145" i="1" s="1"/>
  <c r="Y145" i="1" s="1"/>
  <c r="G106" i="1"/>
  <c r="G277" i="1" l="1"/>
  <c r="I277" i="1" s="1"/>
  <c r="K277" i="1" s="1"/>
  <c r="M277" i="1" s="1"/>
  <c r="O277" i="1" s="1"/>
  <c r="Q277" i="1" s="1"/>
  <c r="S277" i="1" s="1"/>
  <c r="U277" i="1" s="1"/>
  <c r="W277" i="1" s="1"/>
  <c r="Y277" i="1" s="1"/>
  <c r="I278" i="1"/>
  <c r="K278" i="1" s="1"/>
  <c r="M278" i="1" s="1"/>
  <c r="O278" i="1" s="1"/>
  <c r="Q278" i="1" s="1"/>
  <c r="S278" i="1" s="1"/>
  <c r="U278" i="1" s="1"/>
  <c r="W278" i="1" s="1"/>
  <c r="Y278" i="1" s="1"/>
  <c r="G139" i="1"/>
  <c r="I139" i="1" s="1"/>
  <c r="K139" i="1" s="1"/>
  <c r="M139" i="1" s="1"/>
  <c r="O139" i="1" s="1"/>
  <c r="Q139" i="1" s="1"/>
  <c r="S139" i="1" s="1"/>
  <c r="U139" i="1" s="1"/>
  <c r="W139" i="1" s="1"/>
  <c r="Y139" i="1" s="1"/>
  <c r="I140" i="1"/>
  <c r="K140" i="1" s="1"/>
  <c r="M140" i="1" s="1"/>
  <c r="O140" i="1" s="1"/>
  <c r="Q140" i="1" s="1"/>
  <c r="S140" i="1" s="1"/>
  <c r="U140" i="1" s="1"/>
  <c r="W140" i="1" s="1"/>
  <c r="Y140" i="1" s="1"/>
  <c r="G340" i="1"/>
  <c r="I340" i="1" s="1"/>
  <c r="K340" i="1" s="1"/>
  <c r="M340" i="1" s="1"/>
  <c r="O340" i="1" s="1"/>
  <c r="Q340" i="1" s="1"/>
  <c r="S340" i="1" s="1"/>
  <c r="U340" i="1" s="1"/>
  <c r="W340" i="1" s="1"/>
  <c r="Y340" i="1" s="1"/>
  <c r="I341" i="1"/>
  <c r="K341" i="1" s="1"/>
  <c r="M341" i="1" s="1"/>
  <c r="O341" i="1" s="1"/>
  <c r="Q341" i="1" s="1"/>
  <c r="S341" i="1" s="1"/>
  <c r="U341" i="1" s="1"/>
  <c r="W341" i="1" s="1"/>
  <c r="Y341" i="1" s="1"/>
  <c r="G460" i="1"/>
  <c r="I460" i="1" s="1"/>
  <c r="K460" i="1" s="1"/>
  <c r="M460" i="1" s="1"/>
  <c r="O460" i="1" s="1"/>
  <c r="Q460" i="1" s="1"/>
  <c r="S460" i="1" s="1"/>
  <c r="U460" i="1" s="1"/>
  <c r="W460" i="1" s="1"/>
  <c r="Y460" i="1" s="1"/>
  <c r="I461" i="1"/>
  <c r="K461" i="1" s="1"/>
  <c r="M461" i="1" s="1"/>
  <c r="O461" i="1" s="1"/>
  <c r="Q461" i="1" s="1"/>
  <c r="S461" i="1" s="1"/>
  <c r="U461" i="1" s="1"/>
  <c r="W461" i="1" s="1"/>
  <c r="Y461" i="1" s="1"/>
  <c r="G105" i="1"/>
  <c r="I105" i="1" s="1"/>
  <c r="K105" i="1" s="1"/>
  <c r="M105" i="1" s="1"/>
  <c r="O105" i="1" s="1"/>
  <c r="Q105" i="1" s="1"/>
  <c r="S105" i="1" s="1"/>
  <c r="U105" i="1" s="1"/>
  <c r="W105" i="1" s="1"/>
  <c r="Y105" i="1" s="1"/>
  <c r="I106" i="1"/>
  <c r="K106" i="1" s="1"/>
  <c r="M106" i="1" s="1"/>
  <c r="O106" i="1" s="1"/>
  <c r="Q106" i="1" s="1"/>
  <c r="S106" i="1" s="1"/>
  <c r="U106" i="1" s="1"/>
  <c r="W106" i="1" s="1"/>
  <c r="Y106" i="1" s="1"/>
  <c r="G136" i="1"/>
  <c r="I136" i="1" s="1"/>
  <c r="K136" i="1" s="1"/>
  <c r="M136" i="1" s="1"/>
  <c r="O136" i="1" s="1"/>
  <c r="Q136" i="1" s="1"/>
  <c r="S136" i="1" s="1"/>
  <c r="U136" i="1" s="1"/>
  <c r="W136" i="1" s="1"/>
  <c r="Y136" i="1" s="1"/>
  <c r="I137" i="1"/>
  <c r="K137" i="1" s="1"/>
  <c r="M137" i="1" s="1"/>
  <c r="O137" i="1" s="1"/>
  <c r="Q137" i="1" s="1"/>
  <c r="S137" i="1" s="1"/>
  <c r="U137" i="1" s="1"/>
  <c r="W137" i="1" s="1"/>
  <c r="Y137" i="1" s="1"/>
  <c r="G323" i="1"/>
  <c r="I323" i="1" s="1"/>
  <c r="K323" i="1" s="1"/>
  <c r="M323" i="1" s="1"/>
  <c r="O323" i="1" s="1"/>
  <c r="Q323" i="1" s="1"/>
  <c r="S323" i="1" s="1"/>
  <c r="U323" i="1" s="1"/>
  <c r="W323" i="1" s="1"/>
  <c r="Y323" i="1" s="1"/>
  <c r="I324" i="1"/>
  <c r="K324" i="1" s="1"/>
  <c r="M324" i="1" s="1"/>
  <c r="O324" i="1" s="1"/>
  <c r="Q324" i="1" s="1"/>
  <c r="S324" i="1" s="1"/>
  <c r="U324" i="1" s="1"/>
  <c r="W324" i="1" s="1"/>
  <c r="Y324" i="1" s="1"/>
  <c r="G160" i="1"/>
  <c r="I160" i="1" s="1"/>
  <c r="K160" i="1" s="1"/>
  <c r="M160" i="1" s="1"/>
  <c r="O160" i="1" s="1"/>
  <c r="Q160" i="1" s="1"/>
  <c r="S160" i="1" s="1"/>
  <c r="U160" i="1" s="1"/>
  <c r="W160" i="1" s="1"/>
  <c r="Y160" i="1" s="1"/>
  <c r="I163" i="1"/>
  <c r="K163" i="1" s="1"/>
  <c r="M163" i="1" s="1"/>
  <c r="O163" i="1" s="1"/>
  <c r="Q163" i="1" s="1"/>
  <c r="S163" i="1" s="1"/>
  <c r="U163" i="1" s="1"/>
  <c r="W163" i="1" s="1"/>
  <c r="Y163" i="1" s="1"/>
  <c r="G541" i="1"/>
  <c r="I541" i="1" s="1"/>
  <c r="K541" i="1" s="1"/>
  <c r="M541" i="1" s="1"/>
  <c r="O541" i="1" s="1"/>
  <c r="Q541" i="1" s="1"/>
  <c r="S541" i="1" s="1"/>
  <c r="U541" i="1" s="1"/>
  <c r="W541" i="1" s="1"/>
  <c r="Y541" i="1" s="1"/>
  <c r="G542" i="1"/>
  <c r="I542" i="1" s="1"/>
  <c r="K542" i="1" s="1"/>
  <c r="M542" i="1" s="1"/>
  <c r="O542" i="1" s="1"/>
  <c r="Q542" i="1" s="1"/>
  <c r="S542" i="1" s="1"/>
  <c r="U542" i="1" s="1"/>
  <c r="W542" i="1" s="1"/>
  <c r="Y542" i="1" s="1"/>
  <c r="G318" i="1"/>
  <c r="I318" i="1" s="1"/>
  <c r="K318" i="1" s="1"/>
  <c r="M318" i="1" s="1"/>
  <c r="O318" i="1" s="1"/>
  <c r="Q318" i="1" s="1"/>
  <c r="S318" i="1" s="1"/>
  <c r="U318" i="1" s="1"/>
  <c r="W318" i="1" s="1"/>
  <c r="Y318" i="1" s="1"/>
  <c r="G142" i="1"/>
  <c r="I142" i="1" s="1"/>
  <c r="K142" i="1" s="1"/>
  <c r="M142" i="1" s="1"/>
  <c r="O142" i="1" s="1"/>
  <c r="Q142" i="1" s="1"/>
  <c r="S142" i="1" s="1"/>
  <c r="U142" i="1" s="1"/>
  <c r="W142" i="1" s="1"/>
  <c r="Y142" i="1" s="1"/>
  <c r="G586" i="1"/>
  <c r="I586" i="1" s="1"/>
  <c r="K586" i="1" s="1"/>
  <c r="M586" i="1" s="1"/>
  <c r="O586" i="1" s="1"/>
  <c r="Q586" i="1" s="1"/>
  <c r="S586" i="1" s="1"/>
  <c r="U586" i="1" s="1"/>
  <c r="W586" i="1" s="1"/>
  <c r="Y586" i="1" s="1"/>
  <c r="G584" i="1"/>
  <c r="I584" i="1" s="1"/>
  <c r="K584" i="1" s="1"/>
  <c r="M584" i="1" s="1"/>
  <c r="O584" i="1" s="1"/>
  <c r="Q584" i="1" s="1"/>
  <c r="S584" i="1" s="1"/>
  <c r="U584" i="1" s="1"/>
  <c r="W584" i="1" s="1"/>
  <c r="Y584" i="1" s="1"/>
  <c r="G578" i="1"/>
  <c r="I578" i="1" s="1"/>
  <c r="K578" i="1" s="1"/>
  <c r="M578" i="1" s="1"/>
  <c r="O578" i="1" s="1"/>
  <c r="Q578" i="1" s="1"/>
  <c r="S578" i="1" s="1"/>
  <c r="U578" i="1" s="1"/>
  <c r="W578" i="1" s="1"/>
  <c r="Y578" i="1" s="1"/>
  <c r="G573" i="1"/>
  <c r="I573" i="1" s="1"/>
  <c r="K573" i="1" s="1"/>
  <c r="M573" i="1" s="1"/>
  <c r="O573" i="1" s="1"/>
  <c r="Q573" i="1" s="1"/>
  <c r="S573" i="1" s="1"/>
  <c r="U573" i="1" s="1"/>
  <c r="W573" i="1" s="1"/>
  <c r="Y573" i="1" s="1"/>
  <c r="G566" i="1"/>
  <c r="G563" i="1"/>
  <c r="G556" i="1"/>
  <c r="G550" i="1"/>
  <c r="I550" i="1" s="1"/>
  <c r="K550" i="1" s="1"/>
  <c r="M550" i="1" s="1"/>
  <c r="O550" i="1" s="1"/>
  <c r="Q550" i="1" s="1"/>
  <c r="S550" i="1" s="1"/>
  <c r="U550" i="1" s="1"/>
  <c r="W550" i="1" s="1"/>
  <c r="Y550" i="1" s="1"/>
  <c r="G547" i="1"/>
  <c r="I547" i="1" s="1"/>
  <c r="K547" i="1" s="1"/>
  <c r="M547" i="1" s="1"/>
  <c r="O547" i="1" s="1"/>
  <c r="Q547" i="1" s="1"/>
  <c r="S547" i="1" s="1"/>
  <c r="U547" i="1" s="1"/>
  <c r="W547" i="1" s="1"/>
  <c r="Y547" i="1" s="1"/>
  <c r="G535" i="1"/>
  <c r="G532" i="1"/>
  <c r="I532" i="1" s="1"/>
  <c r="K532" i="1" s="1"/>
  <c r="M532" i="1" s="1"/>
  <c r="O532" i="1" s="1"/>
  <c r="Q532" i="1" s="1"/>
  <c r="S532" i="1" s="1"/>
  <c r="U532" i="1" s="1"/>
  <c r="W532" i="1" s="1"/>
  <c r="Y532" i="1" s="1"/>
  <c r="G526" i="1"/>
  <c r="I526" i="1" s="1"/>
  <c r="K526" i="1" s="1"/>
  <c r="M526" i="1" s="1"/>
  <c r="O526" i="1" s="1"/>
  <c r="Q526" i="1" s="1"/>
  <c r="S526" i="1" s="1"/>
  <c r="U526" i="1" s="1"/>
  <c r="W526" i="1" s="1"/>
  <c r="Y526" i="1" s="1"/>
  <c r="G523" i="1"/>
  <c r="I523" i="1" s="1"/>
  <c r="K523" i="1" s="1"/>
  <c r="M523" i="1" s="1"/>
  <c r="O523" i="1" s="1"/>
  <c r="Q523" i="1" s="1"/>
  <c r="S523" i="1" s="1"/>
  <c r="U523" i="1" s="1"/>
  <c r="W523" i="1" s="1"/>
  <c r="Y523" i="1" s="1"/>
  <c r="G520" i="1"/>
  <c r="I520" i="1" s="1"/>
  <c r="K520" i="1" s="1"/>
  <c r="M520" i="1" s="1"/>
  <c r="O520" i="1" s="1"/>
  <c r="Q520" i="1" s="1"/>
  <c r="S520" i="1" s="1"/>
  <c r="U520" i="1" s="1"/>
  <c r="W520" i="1" s="1"/>
  <c r="Y520" i="1" s="1"/>
  <c r="G517" i="1"/>
  <c r="G512" i="1"/>
  <c r="G505" i="1"/>
  <c r="I505" i="1" s="1"/>
  <c r="K505" i="1" s="1"/>
  <c r="M505" i="1" s="1"/>
  <c r="O505" i="1" s="1"/>
  <c r="Q505" i="1" s="1"/>
  <c r="S505" i="1" s="1"/>
  <c r="U505" i="1" s="1"/>
  <c r="W505" i="1" s="1"/>
  <c r="Y505" i="1" s="1"/>
  <c r="G501" i="1"/>
  <c r="I501" i="1" s="1"/>
  <c r="K501" i="1" s="1"/>
  <c r="M501" i="1" s="1"/>
  <c r="O501" i="1" s="1"/>
  <c r="Q501" i="1" s="1"/>
  <c r="S501" i="1" s="1"/>
  <c r="U501" i="1" s="1"/>
  <c r="W501" i="1" s="1"/>
  <c r="Y501" i="1" s="1"/>
  <c r="G498" i="1"/>
  <c r="I498" i="1" s="1"/>
  <c r="K498" i="1" s="1"/>
  <c r="M498" i="1" s="1"/>
  <c r="O498" i="1" s="1"/>
  <c r="Q498" i="1" s="1"/>
  <c r="S498" i="1" s="1"/>
  <c r="U498" i="1" s="1"/>
  <c r="W498" i="1" s="1"/>
  <c r="Y498" i="1" s="1"/>
  <c r="G495" i="1"/>
  <c r="I495" i="1" s="1"/>
  <c r="K495" i="1" s="1"/>
  <c r="M495" i="1" s="1"/>
  <c r="O495" i="1" s="1"/>
  <c r="Q495" i="1" s="1"/>
  <c r="S495" i="1" s="1"/>
  <c r="U495" i="1" s="1"/>
  <c r="W495" i="1" s="1"/>
  <c r="Y495" i="1" s="1"/>
  <c r="G492" i="1"/>
  <c r="I492" i="1" s="1"/>
  <c r="K492" i="1" s="1"/>
  <c r="M492" i="1" s="1"/>
  <c r="O492" i="1" s="1"/>
  <c r="Q492" i="1" s="1"/>
  <c r="S492" i="1" s="1"/>
  <c r="U492" i="1" s="1"/>
  <c r="W492" i="1" s="1"/>
  <c r="Y492" i="1" s="1"/>
  <c r="G489" i="1"/>
  <c r="I489" i="1" s="1"/>
  <c r="K489" i="1" s="1"/>
  <c r="M489" i="1" s="1"/>
  <c r="O489" i="1" s="1"/>
  <c r="Q489" i="1" s="1"/>
  <c r="S489" i="1" s="1"/>
  <c r="U489" i="1" s="1"/>
  <c r="W489" i="1" s="1"/>
  <c r="Y489" i="1" s="1"/>
  <c r="G487" i="1"/>
  <c r="I487" i="1" s="1"/>
  <c r="K487" i="1" s="1"/>
  <c r="M487" i="1" s="1"/>
  <c r="O487" i="1" s="1"/>
  <c r="Q487" i="1" s="1"/>
  <c r="S487" i="1" s="1"/>
  <c r="U487" i="1" s="1"/>
  <c r="W487" i="1" s="1"/>
  <c r="Y487" i="1" s="1"/>
  <c r="G481" i="1"/>
  <c r="G477" i="1"/>
  <c r="G473" i="1"/>
  <c r="G464" i="1"/>
  <c r="G451" i="1"/>
  <c r="I451" i="1" s="1"/>
  <c r="K451" i="1" s="1"/>
  <c r="M451" i="1" s="1"/>
  <c r="O451" i="1" s="1"/>
  <c r="Q451" i="1" s="1"/>
  <c r="S451" i="1" s="1"/>
  <c r="U451" i="1" s="1"/>
  <c r="W451" i="1" s="1"/>
  <c r="Y451" i="1" s="1"/>
  <c r="G449" i="1"/>
  <c r="G444" i="1"/>
  <c r="I444" i="1" s="1"/>
  <c r="K444" i="1" s="1"/>
  <c r="M444" i="1" s="1"/>
  <c r="O444" i="1" s="1"/>
  <c r="Q444" i="1" s="1"/>
  <c r="S444" i="1" s="1"/>
  <c r="U444" i="1" s="1"/>
  <c r="W444" i="1" s="1"/>
  <c r="Y444" i="1" s="1"/>
  <c r="G442" i="1"/>
  <c r="I442" i="1" s="1"/>
  <c r="K442" i="1" s="1"/>
  <c r="M442" i="1" s="1"/>
  <c r="O442" i="1" s="1"/>
  <c r="Q442" i="1" s="1"/>
  <c r="S442" i="1" s="1"/>
  <c r="U442" i="1" s="1"/>
  <c r="W442" i="1" s="1"/>
  <c r="Y442" i="1" s="1"/>
  <c r="G439" i="1"/>
  <c r="G435" i="1"/>
  <c r="G432" i="1"/>
  <c r="G408" i="1"/>
  <c r="G405" i="1"/>
  <c r="G402" i="1"/>
  <c r="G397" i="1"/>
  <c r="G394" i="1"/>
  <c r="G391" i="1"/>
  <c r="G385" i="1"/>
  <c r="I385" i="1" s="1"/>
  <c r="K385" i="1" s="1"/>
  <c r="M385" i="1" s="1"/>
  <c r="O385" i="1" s="1"/>
  <c r="Q385" i="1" s="1"/>
  <c r="S385" i="1" s="1"/>
  <c r="U385" i="1" s="1"/>
  <c r="W385" i="1" s="1"/>
  <c r="Y385" i="1" s="1"/>
  <c r="G383" i="1"/>
  <c r="I383" i="1" s="1"/>
  <c r="K383" i="1" s="1"/>
  <c r="M383" i="1" s="1"/>
  <c r="O383" i="1" s="1"/>
  <c r="Q383" i="1" s="1"/>
  <c r="S383" i="1" s="1"/>
  <c r="U383" i="1" s="1"/>
  <c r="W383" i="1" s="1"/>
  <c r="Y383" i="1" s="1"/>
  <c r="G380" i="1"/>
  <c r="I380" i="1" s="1"/>
  <c r="K380" i="1" s="1"/>
  <c r="M380" i="1" s="1"/>
  <c r="O380" i="1" s="1"/>
  <c r="Q380" i="1" s="1"/>
  <c r="S380" i="1" s="1"/>
  <c r="U380" i="1" s="1"/>
  <c r="W380" i="1" s="1"/>
  <c r="Y380" i="1" s="1"/>
  <c r="G377" i="1"/>
  <c r="I377" i="1" s="1"/>
  <c r="K377" i="1" s="1"/>
  <c r="M377" i="1" s="1"/>
  <c r="O377" i="1" s="1"/>
  <c r="Q377" i="1" s="1"/>
  <c r="S377" i="1" s="1"/>
  <c r="U377" i="1" s="1"/>
  <c r="W377" i="1" s="1"/>
  <c r="Y377" i="1" s="1"/>
  <c r="G374" i="1"/>
  <c r="I374" i="1" s="1"/>
  <c r="K374" i="1" s="1"/>
  <c r="M374" i="1" s="1"/>
  <c r="O374" i="1" s="1"/>
  <c r="Q374" i="1" s="1"/>
  <c r="S374" i="1" s="1"/>
  <c r="U374" i="1" s="1"/>
  <c r="W374" i="1" s="1"/>
  <c r="Y374" i="1" s="1"/>
  <c r="G372" i="1"/>
  <c r="I372" i="1" s="1"/>
  <c r="K372" i="1" s="1"/>
  <c r="M372" i="1" s="1"/>
  <c r="O372" i="1" s="1"/>
  <c r="Q372" i="1" s="1"/>
  <c r="S372" i="1" s="1"/>
  <c r="U372" i="1" s="1"/>
  <c r="W372" i="1" s="1"/>
  <c r="Y372" i="1" s="1"/>
  <c r="G370" i="1"/>
  <c r="I370" i="1" s="1"/>
  <c r="K370" i="1" s="1"/>
  <c r="M370" i="1" s="1"/>
  <c r="O370" i="1" s="1"/>
  <c r="Q370" i="1" s="1"/>
  <c r="S370" i="1" s="1"/>
  <c r="U370" i="1" s="1"/>
  <c r="W370" i="1" s="1"/>
  <c r="Y370" i="1" s="1"/>
  <c r="G365" i="1"/>
  <c r="G336" i="1"/>
  <c r="G329" i="1"/>
  <c r="I329" i="1" s="1"/>
  <c r="K329" i="1" s="1"/>
  <c r="M329" i="1" s="1"/>
  <c r="O329" i="1" s="1"/>
  <c r="Q329" i="1" s="1"/>
  <c r="S329" i="1" s="1"/>
  <c r="U329" i="1" s="1"/>
  <c r="W329" i="1" s="1"/>
  <c r="Y329" i="1" s="1"/>
  <c r="G327" i="1"/>
  <c r="G312" i="1"/>
  <c r="G308" i="1"/>
  <c r="G301" i="1"/>
  <c r="I301" i="1" s="1"/>
  <c r="K301" i="1" s="1"/>
  <c r="M301" i="1" s="1"/>
  <c r="O301" i="1" s="1"/>
  <c r="Q301" i="1" s="1"/>
  <c r="S301" i="1" s="1"/>
  <c r="U301" i="1" s="1"/>
  <c r="W301" i="1" s="1"/>
  <c r="Y301" i="1" s="1"/>
  <c r="G299" i="1"/>
  <c r="I299" i="1" s="1"/>
  <c r="K299" i="1" s="1"/>
  <c r="M299" i="1" s="1"/>
  <c r="O299" i="1" s="1"/>
  <c r="Q299" i="1" s="1"/>
  <c r="S299" i="1" s="1"/>
  <c r="U299" i="1" s="1"/>
  <c r="W299" i="1" s="1"/>
  <c r="Y299" i="1" s="1"/>
  <c r="G297" i="1"/>
  <c r="G294" i="1"/>
  <c r="I294" i="1" s="1"/>
  <c r="K294" i="1" s="1"/>
  <c r="M294" i="1" s="1"/>
  <c r="O294" i="1" s="1"/>
  <c r="Q294" i="1" s="1"/>
  <c r="S294" i="1" s="1"/>
  <c r="U294" i="1" s="1"/>
  <c r="W294" i="1" s="1"/>
  <c r="Y294" i="1" s="1"/>
  <c r="G292" i="1"/>
  <c r="I292" i="1" s="1"/>
  <c r="K292" i="1" s="1"/>
  <c r="M292" i="1" s="1"/>
  <c r="O292" i="1" s="1"/>
  <c r="Q292" i="1" s="1"/>
  <c r="S292" i="1" s="1"/>
  <c r="U292" i="1" s="1"/>
  <c r="W292" i="1" s="1"/>
  <c r="Y292" i="1" s="1"/>
  <c r="G288" i="1"/>
  <c r="G283" i="1"/>
  <c r="I283" i="1" s="1"/>
  <c r="K283" i="1" s="1"/>
  <c r="M283" i="1" s="1"/>
  <c r="O283" i="1" s="1"/>
  <c r="Q283" i="1" s="1"/>
  <c r="S283" i="1" s="1"/>
  <c r="U283" i="1" s="1"/>
  <c r="W283" i="1" s="1"/>
  <c r="Y283" i="1" s="1"/>
  <c r="G281" i="1"/>
  <c r="I281" i="1" s="1"/>
  <c r="K281" i="1" s="1"/>
  <c r="M281" i="1" s="1"/>
  <c r="O281" i="1" s="1"/>
  <c r="Q281" i="1" s="1"/>
  <c r="S281" i="1" s="1"/>
  <c r="U281" i="1" s="1"/>
  <c r="W281" i="1" s="1"/>
  <c r="Y281" i="1" s="1"/>
  <c r="G275" i="1"/>
  <c r="I275" i="1" s="1"/>
  <c r="K275" i="1" s="1"/>
  <c r="M275" i="1" s="1"/>
  <c r="O275" i="1" s="1"/>
  <c r="Q275" i="1" s="1"/>
  <c r="S275" i="1" s="1"/>
  <c r="U275" i="1" s="1"/>
  <c r="W275" i="1" s="1"/>
  <c r="Y275" i="1" s="1"/>
  <c r="G273" i="1"/>
  <c r="I273" i="1" s="1"/>
  <c r="K273" i="1" s="1"/>
  <c r="M273" i="1" s="1"/>
  <c r="O273" i="1" s="1"/>
  <c r="Q273" i="1" s="1"/>
  <c r="S273" i="1" s="1"/>
  <c r="U273" i="1" s="1"/>
  <c r="W273" i="1" s="1"/>
  <c r="Y273" i="1" s="1"/>
  <c r="G270" i="1"/>
  <c r="G267" i="1"/>
  <c r="G261" i="1"/>
  <c r="G258" i="1"/>
  <c r="I258" i="1" s="1"/>
  <c r="K258" i="1" s="1"/>
  <c r="M258" i="1" s="1"/>
  <c r="O258" i="1" s="1"/>
  <c r="Q258" i="1" s="1"/>
  <c r="S258" i="1" s="1"/>
  <c r="U258" i="1" s="1"/>
  <c r="W258" i="1" s="1"/>
  <c r="Y258" i="1" s="1"/>
  <c r="G254" i="1"/>
  <c r="I254" i="1" s="1"/>
  <c r="K254" i="1" s="1"/>
  <c r="M254" i="1" s="1"/>
  <c r="O254" i="1" s="1"/>
  <c r="Q254" i="1" s="1"/>
  <c r="S254" i="1" s="1"/>
  <c r="U254" i="1" s="1"/>
  <c r="W254" i="1" s="1"/>
  <c r="Y254" i="1" s="1"/>
  <c r="G252" i="1"/>
  <c r="I252" i="1" s="1"/>
  <c r="K252" i="1" s="1"/>
  <c r="M252" i="1" s="1"/>
  <c r="O252" i="1" s="1"/>
  <c r="Q252" i="1" s="1"/>
  <c r="S252" i="1" s="1"/>
  <c r="U252" i="1" s="1"/>
  <c r="W252" i="1" s="1"/>
  <c r="Y252" i="1" s="1"/>
  <c r="G246" i="1"/>
  <c r="G241" i="1"/>
  <c r="G238" i="1"/>
  <c r="I238" i="1" s="1"/>
  <c r="K238" i="1" s="1"/>
  <c r="M238" i="1" s="1"/>
  <c r="O238" i="1" s="1"/>
  <c r="Q238" i="1" s="1"/>
  <c r="S238" i="1" s="1"/>
  <c r="U238" i="1" s="1"/>
  <c r="W238" i="1" s="1"/>
  <c r="Y238" i="1" s="1"/>
  <c r="G236" i="1"/>
  <c r="I236" i="1" s="1"/>
  <c r="K236" i="1" s="1"/>
  <c r="M236" i="1" s="1"/>
  <c r="O236" i="1" s="1"/>
  <c r="Q236" i="1" s="1"/>
  <c r="S236" i="1" s="1"/>
  <c r="U236" i="1" s="1"/>
  <c r="W236" i="1" s="1"/>
  <c r="Y236" i="1" s="1"/>
  <c r="G234" i="1"/>
  <c r="I234" i="1" s="1"/>
  <c r="K234" i="1" s="1"/>
  <c r="M234" i="1" s="1"/>
  <c r="O234" i="1" s="1"/>
  <c r="Q234" i="1" s="1"/>
  <c r="S234" i="1" s="1"/>
  <c r="U234" i="1" s="1"/>
  <c r="W234" i="1" s="1"/>
  <c r="Y234" i="1" s="1"/>
  <c r="G232" i="1"/>
  <c r="I232" i="1" s="1"/>
  <c r="K232" i="1" s="1"/>
  <c r="M232" i="1" s="1"/>
  <c r="O232" i="1" s="1"/>
  <c r="Q232" i="1" s="1"/>
  <c r="S232" i="1" s="1"/>
  <c r="U232" i="1" s="1"/>
  <c r="W232" i="1" s="1"/>
  <c r="Y232" i="1" s="1"/>
  <c r="G227" i="1"/>
  <c r="I227" i="1" s="1"/>
  <c r="K227" i="1" s="1"/>
  <c r="M227" i="1" s="1"/>
  <c r="O227" i="1" s="1"/>
  <c r="Q227" i="1" s="1"/>
  <c r="S227" i="1" s="1"/>
  <c r="U227" i="1" s="1"/>
  <c r="W227" i="1" s="1"/>
  <c r="Y227" i="1" s="1"/>
  <c r="G221" i="1"/>
  <c r="I221" i="1" s="1"/>
  <c r="K221" i="1" s="1"/>
  <c r="M221" i="1" s="1"/>
  <c r="O221" i="1" s="1"/>
  <c r="Q221" i="1" s="1"/>
  <c r="S221" i="1" s="1"/>
  <c r="U221" i="1" s="1"/>
  <c r="W221" i="1" s="1"/>
  <c r="Y221" i="1" s="1"/>
  <c r="G217" i="1"/>
  <c r="I217" i="1" s="1"/>
  <c r="K217" i="1" s="1"/>
  <c r="M217" i="1" s="1"/>
  <c r="O217" i="1" s="1"/>
  <c r="Q217" i="1" s="1"/>
  <c r="S217" i="1" s="1"/>
  <c r="U217" i="1" s="1"/>
  <c r="W217" i="1" s="1"/>
  <c r="Y217" i="1" s="1"/>
  <c r="G213" i="1"/>
  <c r="G209" i="1"/>
  <c r="G204" i="1"/>
  <c r="G199" i="1"/>
  <c r="G196" i="1"/>
  <c r="G191" i="1"/>
  <c r="I191" i="1" s="1"/>
  <c r="K191" i="1" s="1"/>
  <c r="M191" i="1" s="1"/>
  <c r="O191" i="1" s="1"/>
  <c r="Q191" i="1" s="1"/>
  <c r="S191" i="1" s="1"/>
  <c r="U191" i="1" s="1"/>
  <c r="W191" i="1" s="1"/>
  <c r="Y191" i="1" s="1"/>
  <c r="G189" i="1"/>
  <c r="I189" i="1" s="1"/>
  <c r="K189" i="1" s="1"/>
  <c r="M189" i="1" s="1"/>
  <c r="O189" i="1" s="1"/>
  <c r="Q189" i="1" s="1"/>
  <c r="S189" i="1" s="1"/>
  <c r="U189" i="1" s="1"/>
  <c r="W189" i="1" s="1"/>
  <c r="Y189" i="1" s="1"/>
  <c r="G158" i="1"/>
  <c r="G155" i="1"/>
  <c r="G134" i="1"/>
  <c r="G129" i="1"/>
  <c r="G126" i="1"/>
  <c r="I126" i="1" s="1"/>
  <c r="K126" i="1" s="1"/>
  <c r="M126" i="1" s="1"/>
  <c r="O126" i="1" s="1"/>
  <c r="Q126" i="1" s="1"/>
  <c r="S126" i="1" s="1"/>
  <c r="U126" i="1" s="1"/>
  <c r="W126" i="1" s="1"/>
  <c r="Y126" i="1" s="1"/>
  <c r="G124" i="1"/>
  <c r="I124" i="1" s="1"/>
  <c r="K124" i="1" s="1"/>
  <c r="M124" i="1" s="1"/>
  <c r="O124" i="1" s="1"/>
  <c r="Q124" i="1" s="1"/>
  <c r="S124" i="1" s="1"/>
  <c r="U124" i="1" s="1"/>
  <c r="W124" i="1" s="1"/>
  <c r="Y124" i="1" s="1"/>
  <c r="G113" i="1"/>
  <c r="G109" i="1"/>
  <c r="G101" i="1"/>
  <c r="I101" i="1" s="1"/>
  <c r="K101" i="1" s="1"/>
  <c r="M101" i="1" s="1"/>
  <c r="O101" i="1" s="1"/>
  <c r="Q101" i="1" s="1"/>
  <c r="S101" i="1" s="1"/>
  <c r="U101" i="1" s="1"/>
  <c r="W101" i="1" s="1"/>
  <c r="Y101" i="1" s="1"/>
  <c r="G99" i="1"/>
  <c r="I99" i="1" s="1"/>
  <c r="K99" i="1" s="1"/>
  <c r="M99" i="1" s="1"/>
  <c r="O99" i="1" s="1"/>
  <c r="Q99" i="1" s="1"/>
  <c r="S99" i="1" s="1"/>
  <c r="U99" i="1" s="1"/>
  <c r="W99" i="1" s="1"/>
  <c r="Y99" i="1" s="1"/>
  <c r="G93" i="1"/>
  <c r="I93" i="1" s="1"/>
  <c r="K93" i="1" s="1"/>
  <c r="M93" i="1" s="1"/>
  <c r="O93" i="1" s="1"/>
  <c r="Q93" i="1" s="1"/>
  <c r="S93" i="1" s="1"/>
  <c r="U93" i="1" s="1"/>
  <c r="W93" i="1" s="1"/>
  <c r="Y93" i="1" s="1"/>
  <c r="G91" i="1"/>
  <c r="I91" i="1" s="1"/>
  <c r="K91" i="1" s="1"/>
  <c r="M91" i="1" s="1"/>
  <c r="O91" i="1" s="1"/>
  <c r="Q91" i="1" s="1"/>
  <c r="S91" i="1" s="1"/>
  <c r="U91" i="1" s="1"/>
  <c r="W91" i="1" s="1"/>
  <c r="Y91" i="1" s="1"/>
  <c r="G89" i="1"/>
  <c r="I89" i="1" s="1"/>
  <c r="K89" i="1" s="1"/>
  <c r="M89" i="1" s="1"/>
  <c r="O89" i="1" s="1"/>
  <c r="Q89" i="1" s="1"/>
  <c r="S89" i="1" s="1"/>
  <c r="U89" i="1" s="1"/>
  <c r="W89" i="1" s="1"/>
  <c r="Y89" i="1" s="1"/>
  <c r="G84" i="1"/>
  <c r="I84" i="1" s="1"/>
  <c r="K84" i="1" s="1"/>
  <c r="M84" i="1" s="1"/>
  <c r="O84" i="1" s="1"/>
  <c r="Q84" i="1" s="1"/>
  <c r="S84" i="1" s="1"/>
  <c r="U84" i="1" s="1"/>
  <c r="W84" i="1" s="1"/>
  <c r="Y84" i="1" s="1"/>
  <c r="G82" i="1"/>
  <c r="I82" i="1" s="1"/>
  <c r="K82" i="1" s="1"/>
  <c r="M82" i="1" s="1"/>
  <c r="O82" i="1" s="1"/>
  <c r="Q82" i="1" s="1"/>
  <c r="S82" i="1" s="1"/>
  <c r="U82" i="1" s="1"/>
  <c r="W82" i="1" s="1"/>
  <c r="Y82" i="1" s="1"/>
  <c r="G77" i="1"/>
  <c r="I77" i="1" s="1"/>
  <c r="K77" i="1" s="1"/>
  <c r="M77" i="1" s="1"/>
  <c r="O77" i="1" s="1"/>
  <c r="Q77" i="1" s="1"/>
  <c r="S77" i="1" s="1"/>
  <c r="U77" i="1" s="1"/>
  <c r="W77" i="1" s="1"/>
  <c r="Y77" i="1" s="1"/>
  <c r="G74" i="1"/>
  <c r="I74" i="1" s="1"/>
  <c r="K74" i="1" s="1"/>
  <c r="M74" i="1" s="1"/>
  <c r="O74" i="1" s="1"/>
  <c r="Q74" i="1" s="1"/>
  <c r="S74" i="1" s="1"/>
  <c r="U74" i="1" s="1"/>
  <c r="W74" i="1" s="1"/>
  <c r="Y74" i="1" s="1"/>
  <c r="G70" i="1"/>
  <c r="I70" i="1" s="1"/>
  <c r="K70" i="1" s="1"/>
  <c r="M70" i="1" s="1"/>
  <c r="O70" i="1" s="1"/>
  <c r="Q70" i="1" s="1"/>
  <c r="S70" i="1" s="1"/>
  <c r="U70" i="1" s="1"/>
  <c r="W70" i="1" s="1"/>
  <c r="Y70" i="1" s="1"/>
  <c r="G68" i="1"/>
  <c r="I68" i="1" s="1"/>
  <c r="K68" i="1" s="1"/>
  <c r="M68" i="1" s="1"/>
  <c r="O68" i="1" s="1"/>
  <c r="Q68" i="1" s="1"/>
  <c r="S68" i="1" s="1"/>
  <c r="U68" i="1" s="1"/>
  <c r="W68" i="1" s="1"/>
  <c r="Y68" i="1" s="1"/>
  <c r="G58" i="1"/>
  <c r="G53" i="1"/>
  <c r="I53" i="1" s="1"/>
  <c r="K53" i="1" s="1"/>
  <c r="M53" i="1" s="1"/>
  <c r="O53" i="1" s="1"/>
  <c r="Q53" i="1" s="1"/>
  <c r="S53" i="1" s="1"/>
  <c r="U53" i="1" s="1"/>
  <c r="W53" i="1" s="1"/>
  <c r="Y53" i="1" s="1"/>
  <c r="G50" i="1"/>
  <c r="I50" i="1" s="1"/>
  <c r="K50" i="1" s="1"/>
  <c r="M50" i="1" s="1"/>
  <c r="O50" i="1" s="1"/>
  <c r="Q50" i="1" s="1"/>
  <c r="S50" i="1" s="1"/>
  <c r="U50" i="1" s="1"/>
  <c r="W50" i="1" s="1"/>
  <c r="Y50" i="1" s="1"/>
  <c r="G46" i="1"/>
  <c r="I46" i="1" s="1"/>
  <c r="K46" i="1" s="1"/>
  <c r="M46" i="1" s="1"/>
  <c r="O46" i="1" s="1"/>
  <c r="Q46" i="1" s="1"/>
  <c r="S46" i="1" s="1"/>
  <c r="U46" i="1" s="1"/>
  <c r="W46" i="1" s="1"/>
  <c r="Y46" i="1" s="1"/>
  <c r="G43" i="1"/>
  <c r="I43" i="1" s="1"/>
  <c r="K43" i="1" s="1"/>
  <c r="M43" i="1" s="1"/>
  <c r="O43" i="1" s="1"/>
  <c r="Q43" i="1" s="1"/>
  <c r="S43" i="1" s="1"/>
  <c r="U43" i="1" s="1"/>
  <c r="W43" i="1" s="1"/>
  <c r="Y43" i="1" s="1"/>
  <c r="G41" i="1"/>
  <c r="I41" i="1" s="1"/>
  <c r="K41" i="1" s="1"/>
  <c r="M41" i="1" s="1"/>
  <c r="O41" i="1" s="1"/>
  <c r="Q41" i="1" s="1"/>
  <c r="S41" i="1" s="1"/>
  <c r="U41" i="1" s="1"/>
  <c r="W41" i="1" s="1"/>
  <c r="Y41" i="1" s="1"/>
  <c r="G36" i="1"/>
  <c r="I36" i="1" s="1"/>
  <c r="K36" i="1" s="1"/>
  <c r="M36" i="1" s="1"/>
  <c r="O36" i="1" s="1"/>
  <c r="Q36" i="1" s="1"/>
  <c r="S36" i="1" s="1"/>
  <c r="U36" i="1" s="1"/>
  <c r="W36" i="1" s="1"/>
  <c r="Y36" i="1" s="1"/>
  <c r="G30" i="1"/>
  <c r="I30" i="1" s="1"/>
  <c r="K30" i="1" s="1"/>
  <c r="M30" i="1" s="1"/>
  <c r="O30" i="1" s="1"/>
  <c r="Q30" i="1" s="1"/>
  <c r="S30" i="1" s="1"/>
  <c r="U30" i="1" s="1"/>
  <c r="W30" i="1" s="1"/>
  <c r="Y30" i="1" s="1"/>
  <c r="G112" i="1" l="1"/>
  <c r="I112" i="1" s="1"/>
  <c r="K112" i="1" s="1"/>
  <c r="M112" i="1" s="1"/>
  <c r="O112" i="1" s="1"/>
  <c r="Q112" i="1" s="1"/>
  <c r="S112" i="1" s="1"/>
  <c r="U112" i="1" s="1"/>
  <c r="W112" i="1" s="1"/>
  <c r="Y112" i="1" s="1"/>
  <c r="I113" i="1"/>
  <c r="K113" i="1" s="1"/>
  <c r="M113" i="1" s="1"/>
  <c r="O113" i="1" s="1"/>
  <c r="Q113" i="1" s="1"/>
  <c r="S113" i="1" s="1"/>
  <c r="U113" i="1" s="1"/>
  <c r="W113" i="1" s="1"/>
  <c r="Y113" i="1" s="1"/>
  <c r="G208" i="1"/>
  <c r="I208" i="1" s="1"/>
  <c r="K208" i="1" s="1"/>
  <c r="M208" i="1" s="1"/>
  <c r="O208" i="1" s="1"/>
  <c r="Q208" i="1" s="1"/>
  <c r="S208" i="1" s="1"/>
  <c r="U208" i="1" s="1"/>
  <c r="W208" i="1" s="1"/>
  <c r="Y208" i="1" s="1"/>
  <c r="I209" i="1"/>
  <c r="K209" i="1" s="1"/>
  <c r="M209" i="1" s="1"/>
  <c r="O209" i="1" s="1"/>
  <c r="Q209" i="1" s="1"/>
  <c r="S209" i="1" s="1"/>
  <c r="U209" i="1" s="1"/>
  <c r="W209" i="1" s="1"/>
  <c r="Y209" i="1" s="1"/>
  <c r="G245" i="1"/>
  <c r="I245" i="1" s="1"/>
  <c r="K245" i="1" s="1"/>
  <c r="M245" i="1" s="1"/>
  <c r="O245" i="1" s="1"/>
  <c r="Q245" i="1" s="1"/>
  <c r="S245" i="1" s="1"/>
  <c r="U245" i="1" s="1"/>
  <c r="W245" i="1" s="1"/>
  <c r="Y245" i="1" s="1"/>
  <c r="I246" i="1"/>
  <c r="K246" i="1" s="1"/>
  <c r="M246" i="1" s="1"/>
  <c r="O246" i="1" s="1"/>
  <c r="Q246" i="1" s="1"/>
  <c r="S246" i="1" s="1"/>
  <c r="U246" i="1" s="1"/>
  <c r="W246" i="1" s="1"/>
  <c r="Y246" i="1" s="1"/>
  <c r="G260" i="1"/>
  <c r="I260" i="1" s="1"/>
  <c r="K260" i="1" s="1"/>
  <c r="M260" i="1" s="1"/>
  <c r="O260" i="1" s="1"/>
  <c r="Q260" i="1" s="1"/>
  <c r="S260" i="1" s="1"/>
  <c r="U260" i="1" s="1"/>
  <c r="W260" i="1" s="1"/>
  <c r="Y260" i="1" s="1"/>
  <c r="I261" i="1"/>
  <c r="K261" i="1" s="1"/>
  <c r="M261" i="1" s="1"/>
  <c r="O261" i="1" s="1"/>
  <c r="Q261" i="1" s="1"/>
  <c r="S261" i="1" s="1"/>
  <c r="U261" i="1" s="1"/>
  <c r="W261" i="1" s="1"/>
  <c r="Y261" i="1" s="1"/>
  <c r="G296" i="1"/>
  <c r="I296" i="1" s="1"/>
  <c r="K296" i="1" s="1"/>
  <c r="M296" i="1" s="1"/>
  <c r="O296" i="1" s="1"/>
  <c r="Q296" i="1" s="1"/>
  <c r="S296" i="1" s="1"/>
  <c r="U296" i="1" s="1"/>
  <c r="W296" i="1" s="1"/>
  <c r="Y296" i="1" s="1"/>
  <c r="I297" i="1"/>
  <c r="K297" i="1" s="1"/>
  <c r="M297" i="1" s="1"/>
  <c r="O297" i="1" s="1"/>
  <c r="Q297" i="1" s="1"/>
  <c r="S297" i="1" s="1"/>
  <c r="U297" i="1" s="1"/>
  <c r="W297" i="1" s="1"/>
  <c r="Y297" i="1" s="1"/>
  <c r="G311" i="1"/>
  <c r="I311" i="1" s="1"/>
  <c r="K311" i="1" s="1"/>
  <c r="M311" i="1" s="1"/>
  <c r="O311" i="1" s="1"/>
  <c r="Q311" i="1" s="1"/>
  <c r="S311" i="1" s="1"/>
  <c r="U311" i="1" s="1"/>
  <c r="W311" i="1" s="1"/>
  <c r="Y311" i="1" s="1"/>
  <c r="I312" i="1"/>
  <c r="K312" i="1" s="1"/>
  <c r="M312" i="1" s="1"/>
  <c r="O312" i="1" s="1"/>
  <c r="Q312" i="1" s="1"/>
  <c r="S312" i="1" s="1"/>
  <c r="U312" i="1" s="1"/>
  <c r="W312" i="1" s="1"/>
  <c r="Y312" i="1" s="1"/>
  <c r="G480" i="1"/>
  <c r="I480" i="1" s="1"/>
  <c r="K480" i="1" s="1"/>
  <c r="M480" i="1" s="1"/>
  <c r="O480" i="1" s="1"/>
  <c r="Q480" i="1" s="1"/>
  <c r="S480" i="1" s="1"/>
  <c r="U480" i="1" s="1"/>
  <c r="W480" i="1" s="1"/>
  <c r="Y480" i="1" s="1"/>
  <c r="I481" i="1"/>
  <c r="K481" i="1" s="1"/>
  <c r="M481" i="1" s="1"/>
  <c r="O481" i="1" s="1"/>
  <c r="Q481" i="1" s="1"/>
  <c r="S481" i="1" s="1"/>
  <c r="U481" i="1" s="1"/>
  <c r="W481" i="1" s="1"/>
  <c r="Y481" i="1" s="1"/>
  <c r="G511" i="1"/>
  <c r="I511" i="1" s="1"/>
  <c r="K511" i="1" s="1"/>
  <c r="M511" i="1" s="1"/>
  <c r="O511" i="1" s="1"/>
  <c r="Q511" i="1" s="1"/>
  <c r="S511" i="1" s="1"/>
  <c r="U511" i="1" s="1"/>
  <c r="W511" i="1" s="1"/>
  <c r="Y511" i="1" s="1"/>
  <c r="I512" i="1"/>
  <c r="K512" i="1" s="1"/>
  <c r="M512" i="1" s="1"/>
  <c r="O512" i="1" s="1"/>
  <c r="Q512" i="1" s="1"/>
  <c r="S512" i="1" s="1"/>
  <c r="U512" i="1" s="1"/>
  <c r="W512" i="1" s="1"/>
  <c r="Y512" i="1" s="1"/>
  <c r="G57" i="1"/>
  <c r="I57" i="1" s="1"/>
  <c r="K57" i="1" s="1"/>
  <c r="M57" i="1" s="1"/>
  <c r="O57" i="1" s="1"/>
  <c r="Q57" i="1" s="1"/>
  <c r="S57" i="1" s="1"/>
  <c r="U57" i="1" s="1"/>
  <c r="W57" i="1" s="1"/>
  <c r="Y57" i="1" s="1"/>
  <c r="I58" i="1"/>
  <c r="K58" i="1" s="1"/>
  <c r="M58" i="1" s="1"/>
  <c r="O58" i="1" s="1"/>
  <c r="Q58" i="1" s="1"/>
  <c r="S58" i="1" s="1"/>
  <c r="U58" i="1" s="1"/>
  <c r="W58" i="1" s="1"/>
  <c r="Y58" i="1" s="1"/>
  <c r="G108" i="1"/>
  <c r="I108" i="1" s="1"/>
  <c r="K108" i="1" s="1"/>
  <c r="M108" i="1" s="1"/>
  <c r="O108" i="1" s="1"/>
  <c r="Q108" i="1" s="1"/>
  <c r="S108" i="1" s="1"/>
  <c r="U108" i="1" s="1"/>
  <c r="W108" i="1" s="1"/>
  <c r="Y108" i="1" s="1"/>
  <c r="I109" i="1"/>
  <c r="K109" i="1" s="1"/>
  <c r="M109" i="1" s="1"/>
  <c r="O109" i="1" s="1"/>
  <c r="Q109" i="1" s="1"/>
  <c r="S109" i="1" s="1"/>
  <c r="U109" i="1" s="1"/>
  <c r="W109" i="1" s="1"/>
  <c r="Y109" i="1" s="1"/>
  <c r="G212" i="1"/>
  <c r="I212" i="1" s="1"/>
  <c r="K212" i="1" s="1"/>
  <c r="M212" i="1" s="1"/>
  <c r="O212" i="1" s="1"/>
  <c r="Q212" i="1" s="1"/>
  <c r="S212" i="1" s="1"/>
  <c r="U212" i="1" s="1"/>
  <c r="W212" i="1" s="1"/>
  <c r="Y212" i="1" s="1"/>
  <c r="I213" i="1"/>
  <c r="K213" i="1" s="1"/>
  <c r="M213" i="1" s="1"/>
  <c r="O213" i="1" s="1"/>
  <c r="Q213" i="1" s="1"/>
  <c r="S213" i="1" s="1"/>
  <c r="U213" i="1" s="1"/>
  <c r="W213" i="1" s="1"/>
  <c r="Y213" i="1" s="1"/>
  <c r="G240" i="1"/>
  <c r="I240" i="1" s="1"/>
  <c r="K240" i="1" s="1"/>
  <c r="M240" i="1" s="1"/>
  <c r="O240" i="1" s="1"/>
  <c r="Q240" i="1" s="1"/>
  <c r="S240" i="1" s="1"/>
  <c r="U240" i="1" s="1"/>
  <c r="W240" i="1" s="1"/>
  <c r="Y240" i="1" s="1"/>
  <c r="I241" i="1"/>
  <c r="K241" i="1" s="1"/>
  <c r="M241" i="1" s="1"/>
  <c r="O241" i="1" s="1"/>
  <c r="Q241" i="1" s="1"/>
  <c r="S241" i="1" s="1"/>
  <c r="U241" i="1" s="1"/>
  <c r="W241" i="1" s="1"/>
  <c r="Y241" i="1" s="1"/>
  <c r="G287" i="1"/>
  <c r="I287" i="1" s="1"/>
  <c r="K287" i="1" s="1"/>
  <c r="M287" i="1" s="1"/>
  <c r="O287" i="1" s="1"/>
  <c r="Q287" i="1" s="1"/>
  <c r="S287" i="1" s="1"/>
  <c r="U287" i="1" s="1"/>
  <c r="W287" i="1" s="1"/>
  <c r="Y287" i="1" s="1"/>
  <c r="I288" i="1"/>
  <c r="K288" i="1" s="1"/>
  <c r="M288" i="1" s="1"/>
  <c r="O288" i="1" s="1"/>
  <c r="Q288" i="1" s="1"/>
  <c r="S288" i="1" s="1"/>
  <c r="U288" i="1" s="1"/>
  <c r="W288" i="1" s="1"/>
  <c r="Y288" i="1" s="1"/>
  <c r="G307" i="1"/>
  <c r="I307" i="1" s="1"/>
  <c r="K307" i="1" s="1"/>
  <c r="M307" i="1" s="1"/>
  <c r="O307" i="1" s="1"/>
  <c r="Q307" i="1" s="1"/>
  <c r="S307" i="1" s="1"/>
  <c r="U307" i="1" s="1"/>
  <c r="W307" i="1" s="1"/>
  <c r="Y307" i="1" s="1"/>
  <c r="I308" i="1"/>
  <c r="K308" i="1" s="1"/>
  <c r="M308" i="1" s="1"/>
  <c r="O308" i="1" s="1"/>
  <c r="Q308" i="1" s="1"/>
  <c r="S308" i="1" s="1"/>
  <c r="U308" i="1" s="1"/>
  <c r="W308" i="1" s="1"/>
  <c r="Y308" i="1" s="1"/>
  <c r="G326" i="1"/>
  <c r="I326" i="1" s="1"/>
  <c r="K326" i="1" s="1"/>
  <c r="M326" i="1" s="1"/>
  <c r="O326" i="1" s="1"/>
  <c r="Q326" i="1" s="1"/>
  <c r="S326" i="1" s="1"/>
  <c r="U326" i="1" s="1"/>
  <c r="W326" i="1" s="1"/>
  <c r="Y326" i="1" s="1"/>
  <c r="I327" i="1"/>
  <c r="K327" i="1" s="1"/>
  <c r="M327" i="1" s="1"/>
  <c r="O327" i="1" s="1"/>
  <c r="Q327" i="1" s="1"/>
  <c r="S327" i="1" s="1"/>
  <c r="U327" i="1" s="1"/>
  <c r="W327" i="1" s="1"/>
  <c r="Y327" i="1" s="1"/>
  <c r="G407" i="1"/>
  <c r="I407" i="1" s="1"/>
  <c r="K407" i="1" s="1"/>
  <c r="M407" i="1" s="1"/>
  <c r="O407" i="1" s="1"/>
  <c r="Q407" i="1" s="1"/>
  <c r="S407" i="1" s="1"/>
  <c r="U407" i="1" s="1"/>
  <c r="W407" i="1" s="1"/>
  <c r="Y407" i="1" s="1"/>
  <c r="I408" i="1"/>
  <c r="K408" i="1" s="1"/>
  <c r="M408" i="1" s="1"/>
  <c r="O408" i="1" s="1"/>
  <c r="Q408" i="1" s="1"/>
  <c r="S408" i="1" s="1"/>
  <c r="U408" i="1" s="1"/>
  <c r="W408" i="1" s="1"/>
  <c r="Y408" i="1" s="1"/>
  <c r="G434" i="1"/>
  <c r="I434" i="1" s="1"/>
  <c r="K434" i="1" s="1"/>
  <c r="M434" i="1" s="1"/>
  <c r="O434" i="1" s="1"/>
  <c r="Q434" i="1" s="1"/>
  <c r="S434" i="1" s="1"/>
  <c r="U434" i="1" s="1"/>
  <c r="W434" i="1" s="1"/>
  <c r="Y434" i="1" s="1"/>
  <c r="I435" i="1"/>
  <c r="K435" i="1" s="1"/>
  <c r="M435" i="1" s="1"/>
  <c r="O435" i="1" s="1"/>
  <c r="Q435" i="1" s="1"/>
  <c r="S435" i="1" s="1"/>
  <c r="U435" i="1" s="1"/>
  <c r="W435" i="1" s="1"/>
  <c r="Y435" i="1" s="1"/>
  <c r="G448" i="1"/>
  <c r="I448" i="1" s="1"/>
  <c r="K448" i="1" s="1"/>
  <c r="M448" i="1" s="1"/>
  <c r="O448" i="1" s="1"/>
  <c r="Q448" i="1" s="1"/>
  <c r="S448" i="1" s="1"/>
  <c r="U448" i="1" s="1"/>
  <c r="W448" i="1" s="1"/>
  <c r="Y448" i="1" s="1"/>
  <c r="I449" i="1"/>
  <c r="K449" i="1" s="1"/>
  <c r="M449" i="1" s="1"/>
  <c r="O449" i="1" s="1"/>
  <c r="Q449" i="1" s="1"/>
  <c r="S449" i="1" s="1"/>
  <c r="U449" i="1" s="1"/>
  <c r="W449" i="1" s="1"/>
  <c r="Y449" i="1" s="1"/>
  <c r="G565" i="1"/>
  <c r="I565" i="1" s="1"/>
  <c r="K565" i="1" s="1"/>
  <c r="M565" i="1" s="1"/>
  <c r="O565" i="1" s="1"/>
  <c r="Q565" i="1" s="1"/>
  <c r="S565" i="1" s="1"/>
  <c r="U565" i="1" s="1"/>
  <c r="W565" i="1" s="1"/>
  <c r="Y565" i="1" s="1"/>
  <c r="I566" i="1"/>
  <c r="K566" i="1" s="1"/>
  <c r="M566" i="1" s="1"/>
  <c r="O566" i="1" s="1"/>
  <c r="Q566" i="1" s="1"/>
  <c r="S566" i="1" s="1"/>
  <c r="U566" i="1" s="1"/>
  <c r="W566" i="1" s="1"/>
  <c r="Y566" i="1" s="1"/>
  <c r="G133" i="1"/>
  <c r="I133" i="1" s="1"/>
  <c r="K133" i="1" s="1"/>
  <c r="M133" i="1" s="1"/>
  <c r="O133" i="1" s="1"/>
  <c r="Q133" i="1" s="1"/>
  <c r="S133" i="1" s="1"/>
  <c r="U133" i="1" s="1"/>
  <c r="W133" i="1" s="1"/>
  <c r="Y133" i="1" s="1"/>
  <c r="I134" i="1"/>
  <c r="K134" i="1" s="1"/>
  <c r="M134" i="1" s="1"/>
  <c r="O134" i="1" s="1"/>
  <c r="Q134" i="1" s="1"/>
  <c r="S134" i="1" s="1"/>
  <c r="U134" i="1" s="1"/>
  <c r="W134" i="1" s="1"/>
  <c r="Y134" i="1" s="1"/>
  <c r="G157" i="1"/>
  <c r="I157" i="1" s="1"/>
  <c r="K157" i="1" s="1"/>
  <c r="M157" i="1" s="1"/>
  <c r="O157" i="1" s="1"/>
  <c r="Q157" i="1" s="1"/>
  <c r="S157" i="1" s="1"/>
  <c r="U157" i="1" s="1"/>
  <c r="W157" i="1" s="1"/>
  <c r="Y157" i="1" s="1"/>
  <c r="I158" i="1"/>
  <c r="K158" i="1" s="1"/>
  <c r="M158" i="1" s="1"/>
  <c r="O158" i="1" s="1"/>
  <c r="Q158" i="1" s="1"/>
  <c r="S158" i="1" s="1"/>
  <c r="U158" i="1" s="1"/>
  <c r="W158" i="1" s="1"/>
  <c r="Y158" i="1" s="1"/>
  <c r="G198" i="1"/>
  <c r="I198" i="1" s="1"/>
  <c r="K198" i="1" s="1"/>
  <c r="M198" i="1" s="1"/>
  <c r="O198" i="1" s="1"/>
  <c r="Q198" i="1" s="1"/>
  <c r="S198" i="1" s="1"/>
  <c r="U198" i="1" s="1"/>
  <c r="W198" i="1" s="1"/>
  <c r="Y198" i="1" s="1"/>
  <c r="I199" i="1"/>
  <c r="K199" i="1" s="1"/>
  <c r="M199" i="1" s="1"/>
  <c r="O199" i="1" s="1"/>
  <c r="Q199" i="1" s="1"/>
  <c r="S199" i="1" s="1"/>
  <c r="U199" i="1" s="1"/>
  <c r="W199" i="1" s="1"/>
  <c r="Y199" i="1" s="1"/>
  <c r="G269" i="1"/>
  <c r="I269" i="1" s="1"/>
  <c r="K269" i="1" s="1"/>
  <c r="M269" i="1" s="1"/>
  <c r="O269" i="1" s="1"/>
  <c r="Q269" i="1" s="1"/>
  <c r="S269" i="1" s="1"/>
  <c r="U269" i="1" s="1"/>
  <c r="W269" i="1" s="1"/>
  <c r="Y269" i="1" s="1"/>
  <c r="I270" i="1"/>
  <c r="K270" i="1" s="1"/>
  <c r="M270" i="1" s="1"/>
  <c r="O270" i="1" s="1"/>
  <c r="Q270" i="1" s="1"/>
  <c r="S270" i="1" s="1"/>
  <c r="U270" i="1" s="1"/>
  <c r="W270" i="1" s="1"/>
  <c r="Y270" i="1" s="1"/>
  <c r="G364" i="1"/>
  <c r="I365" i="1"/>
  <c r="K365" i="1" s="1"/>
  <c r="M365" i="1" s="1"/>
  <c r="O365" i="1" s="1"/>
  <c r="Q365" i="1" s="1"/>
  <c r="S365" i="1" s="1"/>
  <c r="U365" i="1" s="1"/>
  <c r="W365" i="1" s="1"/>
  <c r="Y365" i="1" s="1"/>
  <c r="G390" i="1"/>
  <c r="I390" i="1" s="1"/>
  <c r="K390" i="1" s="1"/>
  <c r="M390" i="1" s="1"/>
  <c r="O390" i="1" s="1"/>
  <c r="Q390" i="1" s="1"/>
  <c r="S390" i="1" s="1"/>
  <c r="U390" i="1" s="1"/>
  <c r="W390" i="1" s="1"/>
  <c r="Y390" i="1" s="1"/>
  <c r="I391" i="1"/>
  <c r="K391" i="1" s="1"/>
  <c r="M391" i="1" s="1"/>
  <c r="O391" i="1" s="1"/>
  <c r="Q391" i="1" s="1"/>
  <c r="S391" i="1" s="1"/>
  <c r="U391" i="1" s="1"/>
  <c r="W391" i="1" s="1"/>
  <c r="Y391" i="1" s="1"/>
  <c r="G396" i="1"/>
  <c r="I396" i="1" s="1"/>
  <c r="K396" i="1" s="1"/>
  <c r="M396" i="1" s="1"/>
  <c r="O396" i="1" s="1"/>
  <c r="Q396" i="1" s="1"/>
  <c r="S396" i="1" s="1"/>
  <c r="U396" i="1" s="1"/>
  <c r="W396" i="1" s="1"/>
  <c r="Y396" i="1" s="1"/>
  <c r="I397" i="1"/>
  <c r="K397" i="1" s="1"/>
  <c r="M397" i="1" s="1"/>
  <c r="O397" i="1" s="1"/>
  <c r="Q397" i="1" s="1"/>
  <c r="S397" i="1" s="1"/>
  <c r="U397" i="1" s="1"/>
  <c r="W397" i="1" s="1"/>
  <c r="Y397" i="1" s="1"/>
  <c r="G404" i="1"/>
  <c r="I404" i="1" s="1"/>
  <c r="K404" i="1" s="1"/>
  <c r="M404" i="1" s="1"/>
  <c r="O404" i="1" s="1"/>
  <c r="Q404" i="1" s="1"/>
  <c r="S404" i="1" s="1"/>
  <c r="U404" i="1" s="1"/>
  <c r="W404" i="1" s="1"/>
  <c r="Y404" i="1" s="1"/>
  <c r="I405" i="1"/>
  <c r="K405" i="1" s="1"/>
  <c r="M405" i="1" s="1"/>
  <c r="O405" i="1" s="1"/>
  <c r="Q405" i="1" s="1"/>
  <c r="S405" i="1" s="1"/>
  <c r="U405" i="1" s="1"/>
  <c r="W405" i="1" s="1"/>
  <c r="Y405" i="1" s="1"/>
  <c r="G431" i="1"/>
  <c r="I431" i="1" s="1"/>
  <c r="K431" i="1" s="1"/>
  <c r="M431" i="1" s="1"/>
  <c r="O431" i="1" s="1"/>
  <c r="Q431" i="1" s="1"/>
  <c r="S431" i="1" s="1"/>
  <c r="U431" i="1" s="1"/>
  <c r="W431" i="1" s="1"/>
  <c r="Y431" i="1" s="1"/>
  <c r="I432" i="1"/>
  <c r="K432" i="1" s="1"/>
  <c r="M432" i="1" s="1"/>
  <c r="O432" i="1" s="1"/>
  <c r="Q432" i="1" s="1"/>
  <c r="S432" i="1" s="1"/>
  <c r="U432" i="1" s="1"/>
  <c r="W432" i="1" s="1"/>
  <c r="Y432" i="1" s="1"/>
  <c r="G438" i="1"/>
  <c r="I438" i="1" s="1"/>
  <c r="K438" i="1" s="1"/>
  <c r="M438" i="1" s="1"/>
  <c r="O438" i="1" s="1"/>
  <c r="Q438" i="1" s="1"/>
  <c r="S438" i="1" s="1"/>
  <c r="U438" i="1" s="1"/>
  <c r="W438" i="1" s="1"/>
  <c r="Y438" i="1" s="1"/>
  <c r="I439" i="1"/>
  <c r="K439" i="1" s="1"/>
  <c r="M439" i="1" s="1"/>
  <c r="O439" i="1" s="1"/>
  <c r="Q439" i="1" s="1"/>
  <c r="S439" i="1" s="1"/>
  <c r="U439" i="1" s="1"/>
  <c r="W439" i="1" s="1"/>
  <c r="Y439" i="1" s="1"/>
  <c r="G472" i="1"/>
  <c r="I473" i="1"/>
  <c r="K473" i="1" s="1"/>
  <c r="M473" i="1" s="1"/>
  <c r="O473" i="1" s="1"/>
  <c r="Q473" i="1" s="1"/>
  <c r="S473" i="1" s="1"/>
  <c r="U473" i="1" s="1"/>
  <c r="W473" i="1" s="1"/>
  <c r="Y473" i="1" s="1"/>
  <c r="G534" i="1"/>
  <c r="I534" i="1" s="1"/>
  <c r="K534" i="1" s="1"/>
  <c r="M534" i="1" s="1"/>
  <c r="O534" i="1" s="1"/>
  <c r="Q534" i="1" s="1"/>
  <c r="S534" i="1" s="1"/>
  <c r="U534" i="1" s="1"/>
  <c r="W534" i="1" s="1"/>
  <c r="Y534" i="1" s="1"/>
  <c r="I535" i="1"/>
  <c r="K535" i="1" s="1"/>
  <c r="M535" i="1" s="1"/>
  <c r="O535" i="1" s="1"/>
  <c r="Q535" i="1" s="1"/>
  <c r="S535" i="1" s="1"/>
  <c r="U535" i="1" s="1"/>
  <c r="W535" i="1" s="1"/>
  <c r="Y535" i="1" s="1"/>
  <c r="G562" i="1"/>
  <c r="I562" i="1" s="1"/>
  <c r="K562" i="1" s="1"/>
  <c r="M562" i="1" s="1"/>
  <c r="O562" i="1" s="1"/>
  <c r="Q562" i="1" s="1"/>
  <c r="S562" i="1" s="1"/>
  <c r="U562" i="1" s="1"/>
  <c r="W562" i="1" s="1"/>
  <c r="Y562" i="1" s="1"/>
  <c r="I563" i="1"/>
  <c r="K563" i="1" s="1"/>
  <c r="M563" i="1" s="1"/>
  <c r="O563" i="1" s="1"/>
  <c r="Q563" i="1" s="1"/>
  <c r="S563" i="1" s="1"/>
  <c r="U563" i="1" s="1"/>
  <c r="W563" i="1" s="1"/>
  <c r="Y563" i="1" s="1"/>
  <c r="G128" i="1"/>
  <c r="I128" i="1" s="1"/>
  <c r="K128" i="1" s="1"/>
  <c r="M128" i="1" s="1"/>
  <c r="O128" i="1" s="1"/>
  <c r="Q128" i="1" s="1"/>
  <c r="S128" i="1" s="1"/>
  <c r="U128" i="1" s="1"/>
  <c r="W128" i="1" s="1"/>
  <c r="Y128" i="1" s="1"/>
  <c r="I129" i="1"/>
  <c r="K129" i="1" s="1"/>
  <c r="M129" i="1" s="1"/>
  <c r="O129" i="1" s="1"/>
  <c r="Q129" i="1" s="1"/>
  <c r="S129" i="1" s="1"/>
  <c r="U129" i="1" s="1"/>
  <c r="W129" i="1" s="1"/>
  <c r="Y129" i="1" s="1"/>
  <c r="G154" i="1"/>
  <c r="I154" i="1" s="1"/>
  <c r="K154" i="1" s="1"/>
  <c r="M154" i="1" s="1"/>
  <c r="O154" i="1" s="1"/>
  <c r="Q154" i="1" s="1"/>
  <c r="S154" i="1" s="1"/>
  <c r="U154" i="1" s="1"/>
  <c r="W154" i="1" s="1"/>
  <c r="Y154" i="1" s="1"/>
  <c r="I155" i="1"/>
  <c r="K155" i="1" s="1"/>
  <c r="M155" i="1" s="1"/>
  <c r="O155" i="1" s="1"/>
  <c r="Q155" i="1" s="1"/>
  <c r="S155" i="1" s="1"/>
  <c r="U155" i="1" s="1"/>
  <c r="W155" i="1" s="1"/>
  <c r="Y155" i="1" s="1"/>
  <c r="G195" i="1"/>
  <c r="I195" i="1" s="1"/>
  <c r="K195" i="1" s="1"/>
  <c r="M195" i="1" s="1"/>
  <c r="O195" i="1" s="1"/>
  <c r="Q195" i="1" s="1"/>
  <c r="S195" i="1" s="1"/>
  <c r="U195" i="1" s="1"/>
  <c r="W195" i="1" s="1"/>
  <c r="Y195" i="1" s="1"/>
  <c r="I196" i="1"/>
  <c r="K196" i="1" s="1"/>
  <c r="M196" i="1" s="1"/>
  <c r="O196" i="1" s="1"/>
  <c r="Q196" i="1" s="1"/>
  <c r="S196" i="1" s="1"/>
  <c r="U196" i="1" s="1"/>
  <c r="W196" i="1" s="1"/>
  <c r="Y196" i="1" s="1"/>
  <c r="G203" i="1"/>
  <c r="I204" i="1"/>
  <c r="K204" i="1" s="1"/>
  <c r="M204" i="1" s="1"/>
  <c r="O204" i="1" s="1"/>
  <c r="Q204" i="1" s="1"/>
  <c r="S204" i="1" s="1"/>
  <c r="U204" i="1" s="1"/>
  <c r="W204" i="1" s="1"/>
  <c r="Y204" i="1" s="1"/>
  <c r="G266" i="1"/>
  <c r="I266" i="1" s="1"/>
  <c r="K266" i="1" s="1"/>
  <c r="M266" i="1" s="1"/>
  <c r="O266" i="1" s="1"/>
  <c r="Q266" i="1" s="1"/>
  <c r="S266" i="1" s="1"/>
  <c r="U266" i="1" s="1"/>
  <c r="W266" i="1" s="1"/>
  <c r="Y266" i="1" s="1"/>
  <c r="I267" i="1"/>
  <c r="K267" i="1" s="1"/>
  <c r="M267" i="1" s="1"/>
  <c r="O267" i="1" s="1"/>
  <c r="Q267" i="1" s="1"/>
  <c r="S267" i="1" s="1"/>
  <c r="U267" i="1" s="1"/>
  <c r="W267" i="1" s="1"/>
  <c r="Y267" i="1" s="1"/>
  <c r="G335" i="1"/>
  <c r="I335" i="1" s="1"/>
  <c r="K335" i="1" s="1"/>
  <c r="M335" i="1" s="1"/>
  <c r="O335" i="1" s="1"/>
  <c r="Q335" i="1" s="1"/>
  <c r="S335" i="1" s="1"/>
  <c r="U335" i="1" s="1"/>
  <c r="W335" i="1" s="1"/>
  <c r="Y335" i="1" s="1"/>
  <c r="I336" i="1"/>
  <c r="K336" i="1" s="1"/>
  <c r="M336" i="1" s="1"/>
  <c r="O336" i="1" s="1"/>
  <c r="Q336" i="1" s="1"/>
  <c r="S336" i="1" s="1"/>
  <c r="U336" i="1" s="1"/>
  <c r="W336" i="1" s="1"/>
  <c r="Y336" i="1" s="1"/>
  <c r="G393" i="1"/>
  <c r="I393" i="1" s="1"/>
  <c r="K393" i="1" s="1"/>
  <c r="M393" i="1" s="1"/>
  <c r="O393" i="1" s="1"/>
  <c r="Q393" i="1" s="1"/>
  <c r="S393" i="1" s="1"/>
  <c r="U393" i="1" s="1"/>
  <c r="W393" i="1" s="1"/>
  <c r="Y393" i="1" s="1"/>
  <c r="I394" i="1"/>
  <c r="K394" i="1" s="1"/>
  <c r="M394" i="1" s="1"/>
  <c r="O394" i="1" s="1"/>
  <c r="Q394" i="1" s="1"/>
  <c r="S394" i="1" s="1"/>
  <c r="U394" i="1" s="1"/>
  <c r="W394" i="1" s="1"/>
  <c r="Y394" i="1" s="1"/>
  <c r="G401" i="1"/>
  <c r="I401" i="1" s="1"/>
  <c r="K401" i="1" s="1"/>
  <c r="M401" i="1" s="1"/>
  <c r="O401" i="1" s="1"/>
  <c r="Q401" i="1" s="1"/>
  <c r="S401" i="1" s="1"/>
  <c r="U401" i="1" s="1"/>
  <c r="W401" i="1" s="1"/>
  <c r="Y401" i="1" s="1"/>
  <c r="I402" i="1"/>
  <c r="K402" i="1" s="1"/>
  <c r="M402" i="1" s="1"/>
  <c r="O402" i="1" s="1"/>
  <c r="Q402" i="1" s="1"/>
  <c r="S402" i="1" s="1"/>
  <c r="U402" i="1" s="1"/>
  <c r="W402" i="1" s="1"/>
  <c r="Y402" i="1" s="1"/>
  <c r="G463" i="1"/>
  <c r="I463" i="1" s="1"/>
  <c r="K463" i="1" s="1"/>
  <c r="M463" i="1" s="1"/>
  <c r="O463" i="1" s="1"/>
  <c r="Q463" i="1" s="1"/>
  <c r="S463" i="1" s="1"/>
  <c r="U463" i="1" s="1"/>
  <c r="W463" i="1" s="1"/>
  <c r="Y463" i="1" s="1"/>
  <c r="I464" i="1"/>
  <c r="K464" i="1" s="1"/>
  <c r="M464" i="1" s="1"/>
  <c r="O464" i="1" s="1"/>
  <c r="Q464" i="1" s="1"/>
  <c r="S464" i="1" s="1"/>
  <c r="U464" i="1" s="1"/>
  <c r="W464" i="1" s="1"/>
  <c r="Y464" i="1" s="1"/>
  <c r="G476" i="1"/>
  <c r="I477" i="1"/>
  <c r="K477" i="1" s="1"/>
  <c r="M477" i="1" s="1"/>
  <c r="O477" i="1" s="1"/>
  <c r="Q477" i="1" s="1"/>
  <c r="S477" i="1" s="1"/>
  <c r="U477" i="1" s="1"/>
  <c r="W477" i="1" s="1"/>
  <c r="Y477" i="1" s="1"/>
  <c r="G516" i="1"/>
  <c r="I516" i="1" s="1"/>
  <c r="K516" i="1" s="1"/>
  <c r="M516" i="1" s="1"/>
  <c r="O516" i="1" s="1"/>
  <c r="Q516" i="1" s="1"/>
  <c r="S516" i="1" s="1"/>
  <c r="U516" i="1" s="1"/>
  <c r="W516" i="1" s="1"/>
  <c r="Y516" i="1" s="1"/>
  <c r="I517" i="1"/>
  <c r="K517" i="1" s="1"/>
  <c r="M517" i="1" s="1"/>
  <c r="O517" i="1" s="1"/>
  <c r="Q517" i="1" s="1"/>
  <c r="S517" i="1" s="1"/>
  <c r="U517" i="1" s="1"/>
  <c r="W517" i="1" s="1"/>
  <c r="Y517" i="1" s="1"/>
  <c r="G555" i="1"/>
  <c r="I555" i="1" s="1"/>
  <c r="K555" i="1" s="1"/>
  <c r="M555" i="1" s="1"/>
  <c r="O555" i="1" s="1"/>
  <c r="Q555" i="1" s="1"/>
  <c r="S555" i="1" s="1"/>
  <c r="U555" i="1" s="1"/>
  <c r="W555" i="1" s="1"/>
  <c r="Y555" i="1" s="1"/>
  <c r="I556" i="1"/>
  <c r="K556" i="1" s="1"/>
  <c r="M556" i="1" s="1"/>
  <c r="O556" i="1" s="1"/>
  <c r="Q556" i="1" s="1"/>
  <c r="S556" i="1" s="1"/>
  <c r="U556" i="1" s="1"/>
  <c r="W556" i="1" s="1"/>
  <c r="Y556" i="1" s="1"/>
  <c r="G561" i="1"/>
  <c r="I561" i="1" s="1"/>
  <c r="K561" i="1" s="1"/>
  <c r="M561" i="1" s="1"/>
  <c r="O561" i="1" s="1"/>
  <c r="Q561" i="1" s="1"/>
  <c r="S561" i="1" s="1"/>
  <c r="U561" i="1" s="1"/>
  <c r="W561" i="1" s="1"/>
  <c r="Y561" i="1" s="1"/>
  <c r="G572" i="1"/>
  <c r="I572" i="1" s="1"/>
  <c r="K572" i="1" s="1"/>
  <c r="M572" i="1" s="1"/>
  <c r="O572" i="1" s="1"/>
  <c r="Q572" i="1" s="1"/>
  <c r="S572" i="1" s="1"/>
  <c r="U572" i="1" s="1"/>
  <c r="W572" i="1" s="1"/>
  <c r="Y572" i="1" s="1"/>
  <c r="G486" i="1"/>
  <c r="I486" i="1" s="1"/>
  <c r="K486" i="1" s="1"/>
  <c r="M486" i="1" s="1"/>
  <c r="O486" i="1" s="1"/>
  <c r="Q486" i="1" s="1"/>
  <c r="S486" i="1" s="1"/>
  <c r="U486" i="1" s="1"/>
  <c r="W486" i="1" s="1"/>
  <c r="Y486" i="1" s="1"/>
  <c r="G369" i="1"/>
  <c r="I369" i="1" s="1"/>
  <c r="K369" i="1" s="1"/>
  <c r="M369" i="1" s="1"/>
  <c r="O369" i="1" s="1"/>
  <c r="Q369" i="1" s="1"/>
  <c r="S369" i="1" s="1"/>
  <c r="U369" i="1" s="1"/>
  <c r="W369" i="1" s="1"/>
  <c r="Y369" i="1" s="1"/>
  <c r="G280" i="1"/>
  <c r="I280" i="1" s="1"/>
  <c r="K280" i="1" s="1"/>
  <c r="M280" i="1" s="1"/>
  <c r="O280" i="1" s="1"/>
  <c r="Q280" i="1" s="1"/>
  <c r="S280" i="1" s="1"/>
  <c r="U280" i="1" s="1"/>
  <c r="W280" i="1" s="1"/>
  <c r="Y280" i="1" s="1"/>
  <c r="G272" i="1"/>
  <c r="I272" i="1" s="1"/>
  <c r="K272" i="1" s="1"/>
  <c r="M272" i="1" s="1"/>
  <c r="O272" i="1" s="1"/>
  <c r="Q272" i="1" s="1"/>
  <c r="S272" i="1" s="1"/>
  <c r="U272" i="1" s="1"/>
  <c r="W272" i="1" s="1"/>
  <c r="Y272" i="1" s="1"/>
  <c r="G226" i="1"/>
  <c r="G123" i="1"/>
  <c r="G216" i="1"/>
  <c r="G67" i="1"/>
  <c r="I67" i="1" s="1"/>
  <c r="K67" i="1" s="1"/>
  <c r="M67" i="1" s="1"/>
  <c r="O67" i="1" s="1"/>
  <c r="Q67" i="1" s="1"/>
  <c r="S67" i="1" s="1"/>
  <c r="U67" i="1" s="1"/>
  <c r="W67" i="1" s="1"/>
  <c r="Y67" i="1" s="1"/>
  <c r="G251" i="1"/>
  <c r="I251" i="1" s="1"/>
  <c r="K251" i="1" s="1"/>
  <c r="M251" i="1" s="1"/>
  <c r="O251" i="1" s="1"/>
  <c r="Q251" i="1" s="1"/>
  <c r="S251" i="1" s="1"/>
  <c r="U251" i="1" s="1"/>
  <c r="W251" i="1" s="1"/>
  <c r="Y251" i="1" s="1"/>
  <c r="G291" i="1"/>
  <c r="I291" i="1" s="1"/>
  <c r="K291" i="1" s="1"/>
  <c r="M291" i="1" s="1"/>
  <c r="O291" i="1" s="1"/>
  <c r="Q291" i="1" s="1"/>
  <c r="S291" i="1" s="1"/>
  <c r="U291" i="1" s="1"/>
  <c r="W291" i="1" s="1"/>
  <c r="Y291" i="1" s="1"/>
  <c r="G376" i="1"/>
  <c r="I376" i="1" s="1"/>
  <c r="K376" i="1" s="1"/>
  <c r="M376" i="1" s="1"/>
  <c r="O376" i="1" s="1"/>
  <c r="Q376" i="1" s="1"/>
  <c r="S376" i="1" s="1"/>
  <c r="U376" i="1" s="1"/>
  <c r="W376" i="1" s="1"/>
  <c r="Y376" i="1" s="1"/>
  <c r="G188" i="1"/>
  <c r="G441" i="1"/>
  <c r="G519" i="1"/>
  <c r="I519" i="1" s="1"/>
  <c r="K519" i="1" s="1"/>
  <c r="M519" i="1" s="1"/>
  <c r="O519" i="1" s="1"/>
  <c r="Q519" i="1" s="1"/>
  <c r="S519" i="1" s="1"/>
  <c r="U519" i="1" s="1"/>
  <c r="W519" i="1" s="1"/>
  <c r="Y519" i="1" s="1"/>
  <c r="G546" i="1"/>
  <c r="G389" i="1" l="1"/>
  <c r="G388" i="1" s="1"/>
  <c r="I388" i="1" s="1"/>
  <c r="K388" i="1" s="1"/>
  <c r="M388" i="1" s="1"/>
  <c r="O388" i="1" s="1"/>
  <c r="Q388" i="1" s="1"/>
  <c r="S388" i="1" s="1"/>
  <c r="U388" i="1" s="1"/>
  <c r="W388" i="1" s="1"/>
  <c r="Y388" i="1" s="1"/>
  <c r="G194" i="1"/>
  <c r="G193" i="1" s="1"/>
  <c r="I193" i="1" s="1"/>
  <c r="K193" i="1" s="1"/>
  <c r="M193" i="1" s="1"/>
  <c r="O193" i="1" s="1"/>
  <c r="Q193" i="1" s="1"/>
  <c r="S193" i="1" s="1"/>
  <c r="U193" i="1" s="1"/>
  <c r="W193" i="1" s="1"/>
  <c r="Y193" i="1" s="1"/>
  <c r="G317" i="1"/>
  <c r="G29" i="1"/>
  <c r="I29" i="1" s="1"/>
  <c r="K29" i="1" s="1"/>
  <c r="M29" i="1" s="1"/>
  <c r="O29" i="1" s="1"/>
  <c r="Q29" i="1" s="1"/>
  <c r="S29" i="1" s="1"/>
  <c r="U29" i="1" s="1"/>
  <c r="W29" i="1" s="1"/>
  <c r="Y29" i="1" s="1"/>
  <c r="G104" i="1"/>
  <c r="I104" i="1" s="1"/>
  <c r="K104" i="1" s="1"/>
  <c r="M104" i="1" s="1"/>
  <c r="O104" i="1" s="1"/>
  <c r="Q104" i="1" s="1"/>
  <c r="S104" i="1" s="1"/>
  <c r="U104" i="1" s="1"/>
  <c r="W104" i="1" s="1"/>
  <c r="Y104" i="1" s="1"/>
  <c r="G132" i="1"/>
  <c r="G131" i="1" s="1"/>
  <c r="I131" i="1" s="1"/>
  <c r="K131" i="1" s="1"/>
  <c r="M131" i="1" s="1"/>
  <c r="O131" i="1" s="1"/>
  <c r="Q131" i="1" s="1"/>
  <c r="S131" i="1" s="1"/>
  <c r="U131" i="1" s="1"/>
  <c r="W131" i="1" s="1"/>
  <c r="Y131" i="1" s="1"/>
  <c r="G122" i="1"/>
  <c r="I123" i="1"/>
  <c r="K123" i="1" s="1"/>
  <c r="M123" i="1" s="1"/>
  <c r="O123" i="1" s="1"/>
  <c r="Q123" i="1" s="1"/>
  <c r="S123" i="1" s="1"/>
  <c r="U123" i="1" s="1"/>
  <c r="W123" i="1" s="1"/>
  <c r="Y123" i="1" s="1"/>
  <c r="G187" i="1"/>
  <c r="I188" i="1"/>
  <c r="K188" i="1" s="1"/>
  <c r="M188" i="1" s="1"/>
  <c r="O188" i="1" s="1"/>
  <c r="Q188" i="1" s="1"/>
  <c r="S188" i="1" s="1"/>
  <c r="U188" i="1" s="1"/>
  <c r="W188" i="1" s="1"/>
  <c r="Y188" i="1" s="1"/>
  <c r="G207" i="1"/>
  <c r="I216" i="1"/>
  <c r="K216" i="1" s="1"/>
  <c r="M216" i="1" s="1"/>
  <c r="O216" i="1" s="1"/>
  <c r="Q216" i="1" s="1"/>
  <c r="S216" i="1" s="1"/>
  <c r="U216" i="1" s="1"/>
  <c r="W216" i="1" s="1"/>
  <c r="Y216" i="1" s="1"/>
  <c r="G224" i="1"/>
  <c r="I224" i="1" s="1"/>
  <c r="K224" i="1" s="1"/>
  <c r="M224" i="1" s="1"/>
  <c r="O224" i="1" s="1"/>
  <c r="Q224" i="1" s="1"/>
  <c r="S224" i="1" s="1"/>
  <c r="U224" i="1" s="1"/>
  <c r="W224" i="1" s="1"/>
  <c r="Y224" i="1" s="1"/>
  <c r="I226" i="1"/>
  <c r="K226" i="1" s="1"/>
  <c r="M226" i="1" s="1"/>
  <c r="O226" i="1" s="1"/>
  <c r="Q226" i="1" s="1"/>
  <c r="S226" i="1" s="1"/>
  <c r="U226" i="1" s="1"/>
  <c r="W226" i="1" s="1"/>
  <c r="Y226" i="1" s="1"/>
  <c r="G400" i="1"/>
  <c r="I400" i="1" s="1"/>
  <c r="K400" i="1" s="1"/>
  <c r="M400" i="1" s="1"/>
  <c r="O400" i="1" s="1"/>
  <c r="Q400" i="1" s="1"/>
  <c r="S400" i="1" s="1"/>
  <c r="U400" i="1" s="1"/>
  <c r="W400" i="1" s="1"/>
  <c r="Y400" i="1" s="1"/>
  <c r="G447" i="1"/>
  <c r="G446" i="1" s="1"/>
  <c r="I446" i="1" s="1"/>
  <c r="K446" i="1" s="1"/>
  <c r="M446" i="1" s="1"/>
  <c r="O446" i="1" s="1"/>
  <c r="Q446" i="1" s="1"/>
  <c r="S446" i="1" s="1"/>
  <c r="U446" i="1" s="1"/>
  <c r="W446" i="1" s="1"/>
  <c r="Y446" i="1" s="1"/>
  <c r="G545" i="1"/>
  <c r="I545" i="1" s="1"/>
  <c r="K545" i="1" s="1"/>
  <c r="M545" i="1" s="1"/>
  <c r="O545" i="1" s="1"/>
  <c r="Q545" i="1" s="1"/>
  <c r="S545" i="1" s="1"/>
  <c r="U545" i="1" s="1"/>
  <c r="W545" i="1" s="1"/>
  <c r="Y545" i="1" s="1"/>
  <c r="I546" i="1"/>
  <c r="K546" i="1" s="1"/>
  <c r="M546" i="1" s="1"/>
  <c r="O546" i="1" s="1"/>
  <c r="Q546" i="1" s="1"/>
  <c r="S546" i="1" s="1"/>
  <c r="U546" i="1" s="1"/>
  <c r="W546" i="1" s="1"/>
  <c r="Y546" i="1" s="1"/>
  <c r="G430" i="1"/>
  <c r="I441" i="1"/>
  <c r="K441" i="1" s="1"/>
  <c r="M441" i="1" s="1"/>
  <c r="O441" i="1" s="1"/>
  <c r="Q441" i="1" s="1"/>
  <c r="S441" i="1" s="1"/>
  <c r="U441" i="1" s="1"/>
  <c r="W441" i="1" s="1"/>
  <c r="Y441" i="1" s="1"/>
  <c r="G121" i="1"/>
  <c r="I121" i="1" s="1"/>
  <c r="K121" i="1" s="1"/>
  <c r="M121" i="1" s="1"/>
  <c r="O121" i="1" s="1"/>
  <c r="Q121" i="1" s="1"/>
  <c r="S121" i="1" s="1"/>
  <c r="U121" i="1" s="1"/>
  <c r="W121" i="1" s="1"/>
  <c r="Y121" i="1" s="1"/>
  <c r="I122" i="1"/>
  <c r="K122" i="1" s="1"/>
  <c r="M122" i="1" s="1"/>
  <c r="O122" i="1" s="1"/>
  <c r="Q122" i="1" s="1"/>
  <c r="S122" i="1" s="1"/>
  <c r="U122" i="1" s="1"/>
  <c r="W122" i="1" s="1"/>
  <c r="Y122" i="1" s="1"/>
  <c r="G103" i="1"/>
  <c r="I194" i="1"/>
  <c r="K194" i="1" s="1"/>
  <c r="M194" i="1" s="1"/>
  <c r="O194" i="1" s="1"/>
  <c r="Q194" i="1" s="1"/>
  <c r="S194" i="1" s="1"/>
  <c r="U194" i="1" s="1"/>
  <c r="W194" i="1" s="1"/>
  <c r="Y194" i="1" s="1"/>
  <c r="I389" i="1"/>
  <c r="K389" i="1" s="1"/>
  <c r="M389" i="1" s="1"/>
  <c r="O389" i="1" s="1"/>
  <c r="Q389" i="1" s="1"/>
  <c r="S389" i="1" s="1"/>
  <c r="U389" i="1" s="1"/>
  <c r="W389" i="1" s="1"/>
  <c r="Y389" i="1" s="1"/>
  <c r="G475" i="1"/>
  <c r="I475" i="1" s="1"/>
  <c r="K475" i="1" s="1"/>
  <c r="M475" i="1" s="1"/>
  <c r="O475" i="1" s="1"/>
  <c r="Q475" i="1" s="1"/>
  <c r="S475" i="1" s="1"/>
  <c r="U475" i="1" s="1"/>
  <c r="W475" i="1" s="1"/>
  <c r="Y475" i="1" s="1"/>
  <c r="I476" i="1"/>
  <c r="K476" i="1" s="1"/>
  <c r="M476" i="1" s="1"/>
  <c r="O476" i="1" s="1"/>
  <c r="Q476" i="1" s="1"/>
  <c r="S476" i="1" s="1"/>
  <c r="U476" i="1" s="1"/>
  <c r="W476" i="1" s="1"/>
  <c r="Y476" i="1" s="1"/>
  <c r="G202" i="1"/>
  <c r="I203" i="1"/>
  <c r="K203" i="1" s="1"/>
  <c r="M203" i="1" s="1"/>
  <c r="O203" i="1" s="1"/>
  <c r="Q203" i="1" s="1"/>
  <c r="S203" i="1" s="1"/>
  <c r="U203" i="1" s="1"/>
  <c r="W203" i="1" s="1"/>
  <c r="Y203" i="1" s="1"/>
  <c r="G471" i="1"/>
  <c r="I471" i="1" s="1"/>
  <c r="K471" i="1" s="1"/>
  <c r="M471" i="1" s="1"/>
  <c r="O471" i="1" s="1"/>
  <c r="Q471" i="1" s="1"/>
  <c r="S471" i="1" s="1"/>
  <c r="U471" i="1" s="1"/>
  <c r="W471" i="1" s="1"/>
  <c r="Y471" i="1" s="1"/>
  <c r="I472" i="1"/>
  <c r="K472" i="1" s="1"/>
  <c r="M472" i="1" s="1"/>
  <c r="O472" i="1" s="1"/>
  <c r="Q472" i="1" s="1"/>
  <c r="S472" i="1" s="1"/>
  <c r="U472" i="1" s="1"/>
  <c r="W472" i="1" s="1"/>
  <c r="Y472" i="1" s="1"/>
  <c r="G360" i="1"/>
  <c r="I364" i="1"/>
  <c r="K364" i="1" s="1"/>
  <c r="M364" i="1" s="1"/>
  <c r="O364" i="1" s="1"/>
  <c r="Q364" i="1" s="1"/>
  <c r="S364" i="1" s="1"/>
  <c r="U364" i="1" s="1"/>
  <c r="W364" i="1" s="1"/>
  <c r="Y364" i="1" s="1"/>
  <c r="G368" i="1"/>
  <c r="G250" i="1"/>
  <c r="G286" i="1"/>
  <c r="G479" i="1"/>
  <c r="I479" i="1" s="1"/>
  <c r="K479" i="1" s="1"/>
  <c r="M479" i="1" s="1"/>
  <c r="O479" i="1" s="1"/>
  <c r="Q479" i="1" s="1"/>
  <c r="S479" i="1" s="1"/>
  <c r="U479" i="1" s="1"/>
  <c r="W479" i="1" s="1"/>
  <c r="Y479" i="1" s="1"/>
  <c r="G28" i="1"/>
  <c r="I317" i="1" l="1"/>
  <c r="K317" i="1" s="1"/>
  <c r="M317" i="1" s="1"/>
  <c r="O317" i="1" s="1"/>
  <c r="Q317" i="1" s="1"/>
  <c r="S317" i="1" s="1"/>
  <c r="U317" i="1" s="1"/>
  <c r="W317" i="1" s="1"/>
  <c r="Y317" i="1" s="1"/>
  <c r="G316" i="1"/>
  <c r="I316" i="1" s="1"/>
  <c r="K316" i="1" s="1"/>
  <c r="M316" i="1" s="1"/>
  <c r="O316" i="1" s="1"/>
  <c r="Q316" i="1" s="1"/>
  <c r="S316" i="1" s="1"/>
  <c r="U316" i="1" s="1"/>
  <c r="W316" i="1" s="1"/>
  <c r="Y316" i="1" s="1"/>
  <c r="I132" i="1"/>
  <c r="K132" i="1" s="1"/>
  <c r="M132" i="1" s="1"/>
  <c r="O132" i="1" s="1"/>
  <c r="Q132" i="1" s="1"/>
  <c r="S132" i="1" s="1"/>
  <c r="U132" i="1" s="1"/>
  <c r="W132" i="1" s="1"/>
  <c r="Y132" i="1" s="1"/>
  <c r="G399" i="1"/>
  <c r="I399" i="1" s="1"/>
  <c r="K399" i="1" s="1"/>
  <c r="M399" i="1" s="1"/>
  <c r="O399" i="1" s="1"/>
  <c r="Q399" i="1" s="1"/>
  <c r="S399" i="1" s="1"/>
  <c r="U399" i="1" s="1"/>
  <c r="W399" i="1" s="1"/>
  <c r="Y399" i="1" s="1"/>
  <c r="I447" i="1"/>
  <c r="K447" i="1" s="1"/>
  <c r="M447" i="1" s="1"/>
  <c r="O447" i="1" s="1"/>
  <c r="Q447" i="1" s="1"/>
  <c r="S447" i="1" s="1"/>
  <c r="U447" i="1" s="1"/>
  <c r="W447" i="1" s="1"/>
  <c r="Y447" i="1" s="1"/>
  <c r="G27" i="1"/>
  <c r="I27" i="1" s="1"/>
  <c r="K27" i="1" s="1"/>
  <c r="M27" i="1" s="1"/>
  <c r="O27" i="1" s="1"/>
  <c r="Q27" i="1" s="1"/>
  <c r="S27" i="1" s="1"/>
  <c r="U27" i="1" s="1"/>
  <c r="W27" i="1" s="1"/>
  <c r="Y27" i="1" s="1"/>
  <c r="I28" i="1"/>
  <c r="K28" i="1" s="1"/>
  <c r="M28" i="1" s="1"/>
  <c r="O28" i="1" s="1"/>
  <c r="Q28" i="1" s="1"/>
  <c r="S28" i="1" s="1"/>
  <c r="U28" i="1" s="1"/>
  <c r="W28" i="1" s="1"/>
  <c r="Y28" i="1" s="1"/>
  <c r="G285" i="1"/>
  <c r="I285" i="1" s="1"/>
  <c r="K285" i="1" s="1"/>
  <c r="M285" i="1" s="1"/>
  <c r="O285" i="1" s="1"/>
  <c r="Q285" i="1" s="1"/>
  <c r="S285" i="1" s="1"/>
  <c r="U285" i="1" s="1"/>
  <c r="W285" i="1" s="1"/>
  <c r="Y285" i="1" s="1"/>
  <c r="I286" i="1"/>
  <c r="K286" i="1" s="1"/>
  <c r="M286" i="1" s="1"/>
  <c r="O286" i="1" s="1"/>
  <c r="Q286" i="1" s="1"/>
  <c r="S286" i="1" s="1"/>
  <c r="U286" i="1" s="1"/>
  <c r="W286" i="1" s="1"/>
  <c r="Y286" i="1" s="1"/>
  <c r="G367" i="1"/>
  <c r="I367" i="1" s="1"/>
  <c r="K367" i="1" s="1"/>
  <c r="M367" i="1" s="1"/>
  <c r="O367" i="1" s="1"/>
  <c r="Q367" i="1" s="1"/>
  <c r="S367" i="1" s="1"/>
  <c r="U367" i="1" s="1"/>
  <c r="W367" i="1" s="1"/>
  <c r="Y367" i="1" s="1"/>
  <c r="I368" i="1"/>
  <c r="K368" i="1" s="1"/>
  <c r="M368" i="1" s="1"/>
  <c r="O368" i="1" s="1"/>
  <c r="Q368" i="1" s="1"/>
  <c r="S368" i="1" s="1"/>
  <c r="U368" i="1" s="1"/>
  <c r="W368" i="1" s="1"/>
  <c r="Y368" i="1" s="1"/>
  <c r="G206" i="1"/>
  <c r="I206" i="1" s="1"/>
  <c r="K206" i="1" s="1"/>
  <c r="M206" i="1" s="1"/>
  <c r="O206" i="1" s="1"/>
  <c r="Q206" i="1" s="1"/>
  <c r="S206" i="1" s="1"/>
  <c r="U206" i="1" s="1"/>
  <c r="W206" i="1" s="1"/>
  <c r="Y206" i="1" s="1"/>
  <c r="I207" i="1"/>
  <c r="K207" i="1" s="1"/>
  <c r="M207" i="1" s="1"/>
  <c r="O207" i="1" s="1"/>
  <c r="Q207" i="1" s="1"/>
  <c r="S207" i="1" s="1"/>
  <c r="U207" i="1" s="1"/>
  <c r="W207" i="1" s="1"/>
  <c r="Y207" i="1" s="1"/>
  <c r="G186" i="1"/>
  <c r="I186" i="1" s="1"/>
  <c r="K186" i="1" s="1"/>
  <c r="M186" i="1" s="1"/>
  <c r="O186" i="1" s="1"/>
  <c r="Q186" i="1" s="1"/>
  <c r="S186" i="1" s="1"/>
  <c r="U186" i="1" s="1"/>
  <c r="W186" i="1" s="1"/>
  <c r="Y186" i="1" s="1"/>
  <c r="I187" i="1"/>
  <c r="K187" i="1" s="1"/>
  <c r="M187" i="1" s="1"/>
  <c r="O187" i="1" s="1"/>
  <c r="Q187" i="1" s="1"/>
  <c r="S187" i="1" s="1"/>
  <c r="U187" i="1" s="1"/>
  <c r="W187" i="1" s="1"/>
  <c r="Y187" i="1" s="1"/>
  <c r="G249" i="1"/>
  <c r="I249" i="1" s="1"/>
  <c r="K249" i="1" s="1"/>
  <c r="M249" i="1" s="1"/>
  <c r="O249" i="1" s="1"/>
  <c r="Q249" i="1" s="1"/>
  <c r="S249" i="1" s="1"/>
  <c r="U249" i="1" s="1"/>
  <c r="W249" i="1" s="1"/>
  <c r="Y249" i="1" s="1"/>
  <c r="I250" i="1"/>
  <c r="K250" i="1" s="1"/>
  <c r="M250" i="1" s="1"/>
  <c r="O250" i="1" s="1"/>
  <c r="Q250" i="1" s="1"/>
  <c r="S250" i="1" s="1"/>
  <c r="U250" i="1" s="1"/>
  <c r="W250" i="1" s="1"/>
  <c r="Y250" i="1" s="1"/>
  <c r="G359" i="1"/>
  <c r="I359" i="1" s="1"/>
  <c r="K359" i="1" s="1"/>
  <c r="M359" i="1" s="1"/>
  <c r="O359" i="1" s="1"/>
  <c r="Q359" i="1" s="1"/>
  <c r="S359" i="1" s="1"/>
  <c r="U359" i="1" s="1"/>
  <c r="W359" i="1" s="1"/>
  <c r="Y359" i="1" s="1"/>
  <c r="I360" i="1"/>
  <c r="K360" i="1" s="1"/>
  <c r="M360" i="1" s="1"/>
  <c r="O360" i="1" s="1"/>
  <c r="Q360" i="1" s="1"/>
  <c r="S360" i="1" s="1"/>
  <c r="U360" i="1" s="1"/>
  <c r="W360" i="1" s="1"/>
  <c r="Y360" i="1" s="1"/>
  <c r="G201" i="1"/>
  <c r="I201" i="1" s="1"/>
  <c r="K201" i="1" s="1"/>
  <c r="M201" i="1" s="1"/>
  <c r="O201" i="1" s="1"/>
  <c r="Q201" i="1" s="1"/>
  <c r="S201" i="1" s="1"/>
  <c r="U201" i="1" s="1"/>
  <c r="W201" i="1" s="1"/>
  <c r="Y201" i="1" s="1"/>
  <c r="I202" i="1"/>
  <c r="K202" i="1" s="1"/>
  <c r="M202" i="1" s="1"/>
  <c r="O202" i="1" s="1"/>
  <c r="Q202" i="1" s="1"/>
  <c r="S202" i="1" s="1"/>
  <c r="U202" i="1" s="1"/>
  <c r="W202" i="1" s="1"/>
  <c r="Y202" i="1" s="1"/>
  <c r="I103" i="1"/>
  <c r="K103" i="1" s="1"/>
  <c r="M103" i="1" s="1"/>
  <c r="O103" i="1" s="1"/>
  <c r="Q103" i="1" s="1"/>
  <c r="S103" i="1" s="1"/>
  <c r="U103" i="1" s="1"/>
  <c r="W103" i="1" s="1"/>
  <c r="Y103" i="1" s="1"/>
  <c r="G429" i="1"/>
  <c r="I429" i="1" s="1"/>
  <c r="K429" i="1" s="1"/>
  <c r="M429" i="1" s="1"/>
  <c r="O429" i="1" s="1"/>
  <c r="Q429" i="1" s="1"/>
  <c r="S429" i="1" s="1"/>
  <c r="U429" i="1" s="1"/>
  <c r="W429" i="1" s="1"/>
  <c r="Y429" i="1" s="1"/>
  <c r="I430" i="1"/>
  <c r="K430" i="1" s="1"/>
  <c r="M430" i="1" s="1"/>
  <c r="O430" i="1" s="1"/>
  <c r="Q430" i="1" s="1"/>
  <c r="S430" i="1" s="1"/>
  <c r="U430" i="1" s="1"/>
  <c r="W430" i="1" s="1"/>
  <c r="Y430" i="1" s="1"/>
  <c r="G592" i="1" l="1"/>
  <c r="I592" i="1" s="1"/>
  <c r="K592" i="1" s="1"/>
  <c r="M592" i="1" s="1"/>
  <c r="O592" i="1" s="1"/>
  <c r="Q592" i="1" s="1"/>
  <c r="S592" i="1" s="1"/>
  <c r="U592" i="1" s="1"/>
  <c r="W592" i="1" s="1"/>
  <c r="Y592" i="1" s="1"/>
</calcChain>
</file>

<file path=xl/sharedStrings.xml><?xml version="1.0" encoding="utf-8"?>
<sst xmlns="http://schemas.openxmlformats.org/spreadsheetml/2006/main" count="1230" uniqueCount="608">
  <si>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</si>
  <si>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</si>
  <si>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</si>
  <si>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</si>
  <si>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</si>
  <si>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</si>
  <si>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</si>
  <si>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</si>
  <si>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</si>
  <si>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</si>
  <si>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</si>
  <si>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</si>
  <si>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</si>
  <si>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</si>
  <si>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</si>
  <si>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</si>
  <si>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</si>
  <si>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</si>
  <si>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</si>
  <si>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</si>
  <si>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</si>
  <si>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</si>
  <si>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</si>
  <si>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</si>
  <si>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</si>
  <si>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</si>
  <si>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</si>
  <si>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</si>
  <si>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</si>
  <si>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</si>
  <si>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</si>
  <si>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</si>
  <si>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</si>
  <si>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</si>
  <si>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</si>
  <si>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</si>
  <si>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</si>
  <si>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</si>
  <si>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</si>
  <si>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</si>
  <si>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</si>
  <si>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</si>
  <si>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</si>
  <si>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</si>
  <si>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</si>
  <si>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</si>
  <si>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</si>
  <si>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</si>
  <si>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</si>
  <si>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</si>
  <si>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</si>
  <si>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</si>
  <si>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</si>
  <si>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</si>
  <si>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</si>
  <si>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</si>
  <si>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</si>
  <si>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</si>
  <si>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</si>
  <si>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</si>
  <si>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</si>
  <si>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</si>
  <si>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</si>
  <si>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</si>
  <si>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</si>
  <si>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</si>
  <si>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</si>
  <si>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</si>
  <si>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</si>
  <si>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</si>
  <si>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</si>
  <si>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</si>
  <si>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</si>
  <si>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</si>
  <si>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</si>
  <si>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</si>
  <si>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</si>
  <si>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</si>
  <si>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</si>
  <si>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</si>
  <si>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</si>
  <si>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</si>
  <si>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</si>
  <si>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</si>
  <si>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</si>
  <si>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</si>
  <si>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</si>
  <si>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</si>
  <si>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</si>
  <si>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</si>
  <si>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</si>
  <si>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</si>
  <si>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</si>
  <si>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</si>
  <si>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</si>
  <si>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</si>
  <si>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</si>
  <si>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</si>
  <si>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</si>
  <si>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</si>
  <si>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</si>
  <si>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</si>
  <si>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</si>
  <si>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</si>
  <si>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</si>
  <si>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</si>
  <si>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</si>
  <si>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</si>
  <si>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</si>
  <si>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</si>
  <si>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</si>
  <si>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</si>
  <si>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</si>
  <si>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</si>
  <si>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</si>
  <si>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</si>
  <si>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</si>
  <si>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</si>
  <si>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</si>
  <si>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</si>
  <si>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</si>
  <si>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</si>
  <si>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</si>
  <si>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</si>
  <si>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</si>
  <si>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</si>
  <si>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</si>
  <si>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</si>
  <si>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</si>
  <si>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</si>
  <si>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</si>
  <si>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</si>
  <si>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</si>
  <si>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</si>
  <si>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</si>
  <si>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</si>
  <si>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</si>
  <si>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</si>
  <si>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</si>
  <si>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</si>
  <si>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</si>
  <si>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</si>
  <si>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</si>
  <si>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</si>
  <si>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</si>
  <si>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</si>
  <si>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</si>
  <si>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</si>
  <si>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</si>
  <si>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</si>
  <si>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</si>
  <si>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</si>
  <si>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</si>
  <si>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</si>
  <si>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</si>
  <si>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</si>
  <si>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</si>
  <si>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</si>
  <si>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</si>
  <si>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</si>
  <si>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</si>
  <si>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</si>
  <si>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</si>
  <si>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</si>
  <si>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</si>
  <si>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</si>
  <si>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</si>
  <si>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</si>
  <si>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</si>
  <si>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</si>
  <si>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</si>
  <si>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</si>
  <si>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</si>
  <si>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</si>
  <si>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</si>
  <si>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</si>
  <si>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</si>
  <si>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</si>
  <si>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</si>
  <si>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</si>
  <si>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</si>
  <si>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</si>
  <si>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</si>
  <si>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</si>
  <si>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</si>
  <si>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</si>
  <si>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</si>
  <si>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</si>
  <si>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</si>
  <si>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</si>
  <si>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</si>
  <si>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</si>
  <si>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</si>
  <si>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</si>
  <si>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</si>
  <si>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</si>
  <si>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</si>
  <si>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</si>
  <si>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</si>
  <si>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</si>
  <si>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</si>
  <si>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</si>
  <si>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</si>
  <si>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</si>
  <si>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</si>
  <si>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</si>
  <si>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</si>
  <si>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</si>
  <si>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</si>
  <si>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</si>
  <si>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</si>
  <si>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</si>
  <si>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</si>
  <si>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</si>
  <si>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</si>
  <si>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</si>
  <si>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</si>
  <si>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</si>
  <si>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</si>
  <si>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</si>
  <si>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</si>
  <si>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</si>
  <si>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</si>
  <si>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</si>
  <si>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</si>
  <si>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</si>
  <si>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</si>
  <si>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</si>
  <si>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</si>
  <si>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</si>
  <si>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</si>
  <si>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</si>
  <si>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</si>
  <si>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</si>
  <si>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</si>
  <si>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</si>
  <si>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</si>
  <si>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</si>
  <si>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</si>
  <si>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</si>
  <si>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</si>
  <si>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</si>
  <si>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</si>
  <si>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</si>
  <si>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</si>
  <si>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</si>
  <si>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</si>
  <si>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</si>
  <si>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</si>
  <si>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</si>
  <si>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</si>
  <si>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</si>
  <si>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</si>
  <si>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</si>
  <si>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</si>
  <si>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</si>
  <si>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</si>
  <si>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</si>
  <si>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</si>
  <si>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</si>
  <si>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</si>
  <si>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</si>
  <si>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</si>
  <si>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</si>
  <si>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</si>
  <si>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</si>
  <si>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</si>
  <si>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</si>
  <si>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</si>
  <si>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</si>
  <si>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</si>
  <si>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</si>
  <si>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</si>
  <si>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</si>
  <si>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</si>
  <si>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</si>
  <si>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</si>
  <si>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</si>
  <si>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</si>
  <si>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</si>
  <si>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</si>
  <si>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</si>
  <si>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</si>
  <si>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</si>
  <si>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</si>
  <si>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</si>
  <si>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</si>
  <si>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</si>
  <si>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</si>
  <si>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</si>
  <si>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</si>
  <si>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</si>
  <si>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</si>
  <si>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</si>
  <si>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</si>
  <si>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</si>
  <si>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</si>
  <si>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</si>
  <si>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</si>
  <si>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</si>
  <si>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</si>
  <si>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</si>
  <si>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</si>
  <si>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</si>
  <si>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</si>
  <si>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</si>
  <si>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</si>
  <si>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</si>
  <si>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</si>
  <si>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</si>
  <si>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</si>
  <si>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</si>
  <si>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</si>
  <si>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</si>
  <si>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</si>
  <si>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</si>
  <si>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</si>
  <si>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</si>
  <si>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</si>
  <si>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</si>
  <si>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</si>
  <si>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</si>
  <si>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</si>
  <si>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</si>
  <si>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</si>
  <si>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</si>
  <si>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</si>
  <si>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</si>
  <si>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</si>
  <si>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</si>
  <si>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</si>
  <si>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</si>
  <si>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</si>
  <si>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</si>
  <si>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</si>
  <si>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</si>
  <si>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</si>
  <si>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</si>
  <si>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</si>
  <si>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</si>
  <si>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</si>
  <si>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</si>
  <si>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</si>
  <si>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</si>
  <si>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</si>
  <si>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</si>
  <si>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</si>
  <si>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</si>
  <si>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</si>
  <si>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</si>
  <si>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</si>
  <si>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</si>
  <si>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</si>
  <si>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</si>
  <si>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</si>
  <si>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</si>
  <si>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</si>
  <si>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</si>
  <si>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</si>
  <si>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</si>
  <si>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</si>
  <si>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</si>
  <si>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</si>
  <si>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</si>
  <si>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</si>
  <si>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</si>
  <si>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</si>
  <si>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</si>
  <si>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</si>
  <si>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</si>
  <si>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</si>
  <si>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</si>
  <si>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</si>
  <si>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</si>
  <si>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</si>
  <si>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</si>
  <si>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</si>
  <si>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</si>
  <si>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</si>
  <si>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</si>
  <si>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</si>
  <si>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</si>
  <si>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</si>
  <si>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</si>
  <si>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</si>
  <si>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</si>
  <si>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</si>
  <si>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</si>
  <si>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</si>
  <si>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</si>
  <si>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</si>
  <si>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</si>
  <si>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</si>
  <si>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</si>
  <si>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</si>
  <si>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</si>
  <si>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</si>
  <si>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</si>
  <si>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</si>
  <si>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</si>
  <si>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</si>
  <si>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</si>
  <si>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</si>
  <si>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</si>
  <si>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</si>
  <si>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</si>
  <si>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</si>
  <si>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</si>
  <si>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</si>
  <si>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</si>
  <si>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</si>
  <si>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</si>
  <si>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</si>
  <si>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</si>
  <si>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</si>
  <si>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</si>
  <si>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</si>
  <si>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</si>
  <si>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</si>
  <si>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</si>
  <si>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</si>
  <si>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</si>
  <si>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</si>
  <si>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</si>
  <si>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</si>
  <si>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</si>
  <si>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</si>
  <si>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</si>
  <si>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</si>
  <si>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</si>
  <si>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</si>
  <si>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</si>
  <si>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</si>
  <si>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</si>
  <si>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</si>
  <si>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</si>
  <si>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</si>
  <si>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</si>
  <si>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</si>
  <si>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</si>
  <si>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</si>
  <si>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</si>
  <si>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</si>
  <si>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</si>
  <si>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</si>
  <si>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</si>
  <si>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</si>
  <si>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</si>
  <si>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</si>
  <si>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</si>
  <si>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</si>
  <si>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</si>
  <si>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</si>
  <si>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</si>
  <si>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</si>
  <si>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</si>
  <si>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</si>
  <si>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</si>
  <si>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</si>
  <si>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</si>
  <si>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</si>
  <si>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</si>
  <si>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</si>
  <si>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</si>
  <si>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</si>
  <si>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</si>
  <si>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</si>
  <si>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</si>
  <si>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</si>
  <si>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</si>
  <si>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</si>
  <si>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</si>
  <si>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</si>
  <si>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</si>
  <si>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</si>
  <si>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</si>
  <si>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</si>
  <si>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</si>
  <si>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</si>
  <si>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</si>
  <si>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</si>
  <si>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</si>
  <si>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</si>
  <si>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</si>
  <si>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</si>
  <si>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</si>
  <si>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</si>
  <si>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</si>
  <si>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</si>
  <si>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</si>
  <si>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</si>
  <si>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</si>
  <si>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</si>
  <si>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</si>
  <si>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</si>
  <si>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</si>
  <si>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</si>
  <si>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</si>
  <si>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</si>
  <si>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от _______________ № ____</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</si>
  <si>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</si>
  <si>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</si>
  <si>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</si>
  <si>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</si>
  <si>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</si>
  <si>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</si>
  <si>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</si>
  <si>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</si>
  <si>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</si>
  <si>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</si>
  <si>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</si>
  <si>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</si>
  <si>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</si>
  <si>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</si>
  <si>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</si>
  <si>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</si>
  <si>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</si>
  <si>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</si>
  <si>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</si>
  <si>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</si>
  <si>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</si>
  <si>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</si>
  <si>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</si>
  <si>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</si>
  <si>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</si>
  <si>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</si>
  <si>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</si>
  <si>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</si>
  <si>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</si>
  <si>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</si>
  <si>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</si>
  <si>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</si>
  <si>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</si>
  <si>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</si>
  <si>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</si>
  <si>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</si>
  <si>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</si>
  <si>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</si>
  <si>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</si>
  <si>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</si>
  <si>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</si>
  <si>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</si>
  <si>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</si>
  <si>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</si>
  <si>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</si>
  <si>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</si>
  <si>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</si>
  <si>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</si>
  <si>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</si>
  <si>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</si>
  <si>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</si>
  <si>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</si>
  <si>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</si>
  <si>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</si>
  <si>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</si>
  <si>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</si>
  <si>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</si>
  <si>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</si>
  <si>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</si>
  <si>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</si>
  <si>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</si>
  <si>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</si>
  <si>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</si>
  <si>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</si>
  <si>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</si>
  <si>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</si>
  <si>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</si>
  <si>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</si>
  <si>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</si>
  <si>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</si>
  <si>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</si>
  <si>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</si>
  <si>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</si>
  <si>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</si>
  <si>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</si>
  <si>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</si>
  <si>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</si>
  <si>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</si>
  <si>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</si>
  <si>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</si>
  <si>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</si>
  <si>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</si>
  <si>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</si>
  <si>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</si>
  <si>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</si>
  <si>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</si>
  <si>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</si>
  <si>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</si>
  <si>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</si>
  <si>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</si>
  <si>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</si>
  <si>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</si>
  <si>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Комплекс процессных мероприятий «Строительство объекта: «Общеобразовательная школа на 1100 мест по ул.8 Марта в ст. Тбилисской Краснодарского края»</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</si>
  <si>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</si>
  <si>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19 3 04 60911</t>
  </si>
  <si>
    <t>19 3 04 60912</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</si>
  <si>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</si>
  <si>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</si>
  <si>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19 3 06 60913</t>
  </si>
  <si>
    <t>Субсидии в целях возмещения части затрат на строительство теплиц для выращивания овощей и (или) ягод в защищенном грунте</t>
  </si>
  <si>
    <t>19 3 05 60914</t>
  </si>
  <si>
    <t>Субсидии личным подсобным хозяйствам в целях возмещения части затрат на производство реализуемой продукции животноводства</t>
  </si>
  <si>
    <t>Реализация мероприятий регионального проекта "Педагоги и наставники (Краснодарский край)"</t>
  </si>
  <si>
    <t>19 3 04 60915</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</si>
  <si>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</si>
  <si>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13 3 09 20040</t>
  </si>
  <si>
    <t>Комплекс процессных мероприятий "Газификация  хут. Дубовиков Геймановского сельского поселения Тбилисского района"</t>
  </si>
  <si>
    <t>Приложение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</si>
</sst>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s>
  <cellStyleXfs count="5">
    <xf numFmtId="0" fontId="0" fillId="0" borderId="0"/>
    <xf numFmtId="0" fontId="6" fillId="0" borderId="0"/>
    <xf numFmtId="0" fontId="7" fillId="0" borderId="0"/>
    <xf numFmtId="0" fontId="8" fillId="0" borderId="0"/>
    <xf numFmtId="0" fontId="14" fillId="0" borderId="0"/>
  </cellStyleXfs>
  <cellXfs count="220">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9" fillId="0" borderId="0" xfId="0" applyFont="1" applyAlignment="1">
      <alignment horizontal="center"/>
    </xf>
    <xf numFmtId="0" fontId="0" fillId="0" borderId="0" xfId="0" applyAlignment="1"/>
    <xf numFmtId="49" fontId="9" fillId="0" borderId="0" xfId="0" applyNumberFormat="1" applyFont="1" applyBorder="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5" fillId="0" borderId="0" xfId="0" applyFont="1" applyAlignment="1"/>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right"/>
    </xf>
    <xf numFmtId="0" fontId="2" fillId="0" borderId="11" xfId="0" applyFont="1" applyBorder="1" applyAlignment="1">
      <alignment horizontal="right"/>
    </xf>
    <xf numFmtId="0" fontId="0" fillId="0" borderId="11" xfId="0" applyBorder="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600"/>
  <sheetViews>
    <sheetView tabSelected="1" view="pageBreakPreview" topLeftCell="A43" zoomScaleNormal="100" zoomScaleSheetLayoutView="100" workbookViewId="0">
      <selection activeCell="Z46" sqref="Z46"/>
    </sheetView>
  </sheetViews>
  <sheetFormatPr defaultRowHeight="15" x14ac:dyDescent="0.25"/>
  <cols>
    <col min="1" max="1" width="4" customWidth="1"/>
    <col min="2" max="2" width="5.85546875" customWidth="1"/>
    <col min="3" max="3" width="96" customWidth="1"/>
    <col min="4" max="4" width="28.42578125" customWidth="1"/>
    <col min="5" max="5" width="14.28515625" customWidth="1"/>
    <col min="6" max="6" width="11.7109375" hidden="1" customWidth="1"/>
    <col min="7" max="7" width="19.28515625" style="60" hidden="1" customWidth="1"/>
    <col min="8" max="8" width="18.7109375" hidden="1" customWidth="1"/>
    <col min="9" max="9" width="17.140625" hidden="1" customWidth="1"/>
    <col min="10" max="10" width="16.85546875" hidden="1" customWidth="1"/>
    <col min="11" max="11" width="21.5703125" hidden="1" customWidth="1"/>
    <col min="12" max="12" width="16.7109375" hidden="1" customWidth="1"/>
    <col min="13" max="13" width="18.28515625" hidden="1" customWidth="1"/>
    <col min="14" max="14" width="18" hidden="1" customWidth="1"/>
    <col min="15" max="15" width="20.42578125" hidden="1" customWidth="1"/>
    <col min="16" max="16" width="19.28515625" hidden="1" customWidth="1"/>
    <col min="17" max="17" width="17.85546875" hidden="1" customWidth="1"/>
    <col min="18" max="18" width="18.28515625" hidden="1" customWidth="1"/>
    <col min="19" max="19" width="20.7109375" hidden="1" customWidth="1"/>
    <col min="20" max="20" width="17.7109375" hidden="1" customWidth="1"/>
    <col min="21" max="21" width="22.28515625" hidden="1" customWidth="1"/>
    <col min="22" max="22" width="17.85546875" hidden="1" customWidth="1"/>
    <col min="23" max="23" width="17.140625" hidden="1" customWidth="1"/>
    <col min="24" max="24" width="15.7109375" hidden="1" customWidth="1"/>
    <col min="25" max="25" width="22.85546875" customWidth="1"/>
    <col min="26" max="26" width="18.5703125" customWidth="1"/>
    <col min="27" max="27" width="19.5703125" customWidth="1"/>
  </cols>
  <sheetData>
    <row r="2" spans="1:27" s="60" customFormat="1" ht="26.25" x14ac:dyDescent="0.25">
      <c r="G2" s="214" t="s">
        <v>607</v>
      </c>
      <c r="H2" s="214"/>
      <c r="I2" s="214"/>
      <c r="J2" s="195"/>
      <c r="K2" s="195"/>
      <c r="L2" s="195"/>
      <c r="M2" s="195"/>
      <c r="N2" s="195"/>
      <c r="O2" s="195"/>
      <c r="P2" s="195"/>
      <c r="Q2" s="195"/>
      <c r="R2" s="195"/>
      <c r="S2" s="195"/>
      <c r="T2" s="195"/>
      <c r="U2" s="195"/>
      <c r="V2" s="195"/>
      <c r="W2" s="195"/>
      <c r="X2" s="195"/>
      <c r="Y2" s="195"/>
      <c r="Z2" s="195"/>
      <c r="AA2" s="195"/>
    </row>
    <row r="3" spans="1:27" s="60" customFormat="1" ht="26.25" x14ac:dyDescent="0.4">
      <c r="G3" s="215" t="s">
        <v>498</v>
      </c>
      <c r="H3" s="216"/>
      <c r="I3" s="216"/>
      <c r="J3" s="195"/>
      <c r="K3" s="195"/>
      <c r="L3" s="195"/>
      <c r="M3" s="195"/>
      <c r="N3" s="195"/>
      <c r="O3" s="195"/>
      <c r="P3" s="195"/>
      <c r="Q3" s="195"/>
      <c r="R3" s="195"/>
      <c r="S3" s="195"/>
      <c r="T3" s="195"/>
      <c r="U3" s="195"/>
      <c r="V3" s="195"/>
      <c r="W3" s="195"/>
      <c r="X3" s="195"/>
      <c r="Y3" s="195"/>
      <c r="Z3" s="195"/>
      <c r="AA3" s="195"/>
    </row>
    <row r="4" spans="1:27" s="60" customFormat="1" ht="26.25" x14ac:dyDescent="0.4">
      <c r="G4" s="217" t="s">
        <v>185</v>
      </c>
      <c r="H4" s="216"/>
      <c r="I4" s="216"/>
      <c r="J4" s="195"/>
      <c r="K4" s="195"/>
      <c r="L4" s="195"/>
      <c r="M4" s="195"/>
      <c r="N4" s="195"/>
      <c r="O4" s="195"/>
      <c r="P4" s="195"/>
      <c r="Q4" s="195"/>
      <c r="R4" s="195"/>
      <c r="S4" s="195"/>
      <c r="T4" s="195"/>
      <c r="U4" s="195"/>
      <c r="V4" s="195"/>
      <c r="W4" s="195"/>
      <c r="X4" s="195"/>
      <c r="Y4" s="195"/>
      <c r="Z4" s="195"/>
      <c r="AA4" s="195"/>
    </row>
    <row r="5" spans="1:27" s="60" customFormat="1" ht="26.25" x14ac:dyDescent="0.4">
      <c r="G5" s="217" t="s">
        <v>499</v>
      </c>
      <c r="H5" s="216"/>
      <c r="I5" s="216"/>
      <c r="J5" s="195"/>
      <c r="K5" s="195"/>
      <c r="L5" s="195"/>
      <c r="M5" s="195"/>
      <c r="N5" s="195"/>
      <c r="O5" s="195"/>
      <c r="P5" s="195"/>
      <c r="Q5" s="195"/>
      <c r="R5" s="195"/>
      <c r="S5" s="195"/>
      <c r="T5" s="195"/>
      <c r="U5" s="195"/>
      <c r="V5" s="195"/>
      <c r="W5" s="195"/>
      <c r="X5" s="195"/>
      <c r="Y5" s="195"/>
      <c r="Z5" s="195"/>
      <c r="AA5" s="195"/>
    </row>
    <row r="6" spans="1:27" s="60" customFormat="1" ht="23.25" x14ac:dyDescent="0.35">
      <c r="G6" s="148"/>
      <c r="H6" s="149"/>
      <c r="I6" s="149"/>
    </row>
    <row r="7" spans="1:27" s="60" customFormat="1" ht="23.25" x14ac:dyDescent="0.35">
      <c r="G7" s="148"/>
      <c r="H7" s="149"/>
      <c r="I7" s="149"/>
    </row>
    <row r="8" spans="1:27" s="60" customFormat="1" ht="26.45" customHeight="1" x14ac:dyDescent="0.4">
      <c r="E8" s="146"/>
      <c r="F8" s="146"/>
      <c r="G8" s="218" t="s">
        <v>500</v>
      </c>
      <c r="H8" s="218"/>
      <c r="I8" s="218"/>
      <c r="J8" s="195"/>
      <c r="K8" s="195"/>
      <c r="L8" s="195"/>
      <c r="M8" s="195"/>
      <c r="N8" s="195"/>
      <c r="O8" s="195"/>
      <c r="P8" s="195"/>
      <c r="Q8" s="195"/>
      <c r="R8" s="195"/>
      <c r="S8" s="195"/>
      <c r="T8" s="195"/>
      <c r="U8" s="195"/>
      <c r="V8" s="195"/>
      <c r="W8" s="195"/>
      <c r="X8" s="195"/>
      <c r="Y8" s="195"/>
      <c r="Z8" s="195"/>
      <c r="AA8" s="195"/>
    </row>
    <row r="9" spans="1:27" s="60" customFormat="1" ht="26.45" customHeight="1" x14ac:dyDescent="0.4">
      <c r="E9" s="146"/>
      <c r="F9" s="147"/>
      <c r="G9" s="146"/>
      <c r="H9" s="147"/>
      <c r="I9" s="147"/>
    </row>
    <row r="10" spans="1:27" s="60" customFormat="1" ht="27" customHeight="1" x14ac:dyDescent="0.4">
      <c r="E10" s="146"/>
      <c r="F10" s="146"/>
      <c r="G10" s="218" t="s">
        <v>183</v>
      </c>
      <c r="H10" s="218"/>
      <c r="I10" s="218"/>
      <c r="J10" s="195"/>
      <c r="K10" s="195"/>
      <c r="L10" s="195"/>
      <c r="M10" s="195"/>
      <c r="N10" s="195"/>
      <c r="O10" s="195"/>
      <c r="P10" s="195"/>
      <c r="Q10" s="195"/>
      <c r="R10" s="195"/>
      <c r="S10" s="195"/>
      <c r="T10" s="195"/>
      <c r="U10" s="195"/>
      <c r="V10" s="195"/>
      <c r="W10" s="195"/>
      <c r="X10" s="195"/>
      <c r="Y10" s="195"/>
      <c r="Z10" s="195"/>
      <c r="AA10" s="195"/>
    </row>
    <row r="11" spans="1:27" s="60" customFormat="1" ht="23.45" customHeight="1" x14ac:dyDescent="0.4">
      <c r="E11" s="146"/>
      <c r="F11" s="147"/>
      <c r="G11" s="218" t="s">
        <v>184</v>
      </c>
      <c r="H11" s="219"/>
      <c r="I11" s="219"/>
      <c r="J11" s="195"/>
      <c r="K11" s="195"/>
      <c r="L11" s="195"/>
      <c r="M11" s="195"/>
      <c r="N11" s="195"/>
      <c r="O11" s="195"/>
      <c r="P11" s="195"/>
      <c r="Q11" s="195"/>
      <c r="R11" s="195"/>
      <c r="S11" s="195"/>
      <c r="T11" s="195"/>
      <c r="U11" s="195"/>
      <c r="V11" s="195"/>
      <c r="W11" s="195"/>
      <c r="X11" s="195"/>
      <c r="Y11" s="195"/>
      <c r="Z11" s="195"/>
      <c r="AA11" s="195"/>
    </row>
    <row r="12" spans="1:27" s="60" customFormat="1" ht="24.6" customHeight="1" x14ac:dyDescent="0.4">
      <c r="E12" s="146"/>
      <c r="F12" s="147"/>
      <c r="G12" s="218" t="s">
        <v>185</v>
      </c>
      <c r="H12" s="219"/>
      <c r="I12" s="219"/>
      <c r="J12" s="195"/>
      <c r="K12" s="195"/>
      <c r="L12" s="195"/>
      <c r="M12" s="195"/>
      <c r="N12" s="195"/>
      <c r="O12" s="195"/>
      <c r="P12" s="195"/>
      <c r="Q12" s="195"/>
      <c r="R12" s="195"/>
      <c r="S12" s="195"/>
      <c r="T12" s="195"/>
      <c r="U12" s="195"/>
      <c r="V12" s="195"/>
      <c r="W12" s="195"/>
      <c r="X12" s="195"/>
      <c r="Y12" s="195"/>
      <c r="Z12" s="195"/>
      <c r="AA12" s="195"/>
    </row>
    <row r="13" spans="1:27" s="60" customFormat="1" ht="24.6" customHeight="1" x14ac:dyDescent="0.4">
      <c r="E13" s="146"/>
      <c r="F13" s="147"/>
      <c r="G13" s="218" t="s">
        <v>501</v>
      </c>
      <c r="H13" s="219"/>
      <c r="I13" s="219"/>
      <c r="J13" s="195"/>
      <c r="K13" s="195"/>
      <c r="L13" s="195"/>
      <c r="M13" s="195"/>
      <c r="N13" s="195"/>
      <c r="O13" s="195"/>
      <c r="P13" s="195"/>
      <c r="Q13" s="195"/>
      <c r="R13" s="195"/>
      <c r="S13" s="195"/>
      <c r="T13" s="195"/>
      <c r="U13" s="195"/>
      <c r="V13" s="195"/>
      <c r="W13" s="195"/>
      <c r="X13" s="195"/>
      <c r="Y13" s="195"/>
      <c r="Z13" s="195"/>
      <c r="AA13" s="195"/>
    </row>
    <row r="14" spans="1:27" s="60" customFormat="1" ht="8.4499999999999993" customHeight="1" x14ac:dyDescent="0.25"/>
    <row r="15" spans="1:27" ht="23.25" x14ac:dyDescent="0.35">
      <c r="A15" s="10"/>
      <c r="B15" s="35"/>
      <c r="C15" s="36"/>
      <c r="D15" s="46"/>
      <c r="E15" s="187"/>
      <c r="F15" s="187"/>
    </row>
    <row r="16" spans="1:27" ht="4.5" customHeight="1" x14ac:dyDescent="0.35">
      <c r="A16" s="10"/>
      <c r="B16" s="35"/>
      <c r="C16" s="36"/>
      <c r="D16" s="38"/>
      <c r="E16" s="187"/>
      <c r="F16" s="193"/>
    </row>
    <row r="17" spans="1:27" ht="23.45" customHeight="1" x14ac:dyDescent="0.3">
      <c r="A17" s="10"/>
      <c r="B17" s="196" t="s">
        <v>138</v>
      </c>
      <c r="C17" s="196"/>
      <c r="D17" s="196"/>
      <c r="E17" s="196"/>
      <c r="F17" s="196"/>
      <c r="G17" s="195"/>
      <c r="H17" s="195"/>
      <c r="I17" s="195"/>
      <c r="J17" s="195"/>
      <c r="K17" s="195"/>
      <c r="L17" s="195"/>
      <c r="M17" s="195"/>
      <c r="N17" s="195"/>
      <c r="O17" s="195"/>
      <c r="P17" s="195"/>
      <c r="Q17" s="195"/>
      <c r="R17" s="195"/>
      <c r="S17" s="195"/>
      <c r="T17" s="195"/>
      <c r="U17" s="195"/>
      <c r="V17" s="195"/>
      <c r="W17" s="195"/>
      <c r="X17" s="195"/>
      <c r="Y17" s="195"/>
      <c r="Z17" s="195"/>
      <c r="AA17" s="195"/>
    </row>
    <row r="18" spans="1:27" ht="14.45" hidden="1" customHeight="1" x14ac:dyDescent="0.3">
      <c r="A18" s="10"/>
    </row>
    <row r="19" spans="1:27" ht="22.5" x14ac:dyDescent="0.3">
      <c r="A19" s="10"/>
      <c r="B19" s="196" t="s">
        <v>139</v>
      </c>
      <c r="C19" s="196"/>
      <c r="D19" s="196"/>
      <c r="E19" s="196"/>
      <c r="F19" s="196"/>
      <c r="G19" s="195"/>
      <c r="H19" s="195"/>
      <c r="I19" s="195"/>
      <c r="J19" s="195"/>
      <c r="K19" s="195"/>
      <c r="L19" s="195"/>
      <c r="M19" s="195"/>
      <c r="N19" s="195"/>
      <c r="O19" s="195"/>
      <c r="P19" s="195"/>
      <c r="Q19" s="195"/>
      <c r="R19" s="195"/>
      <c r="S19" s="195"/>
      <c r="T19" s="195"/>
      <c r="U19" s="195"/>
      <c r="V19" s="195"/>
      <c r="W19" s="195"/>
      <c r="X19" s="195"/>
      <c r="Y19" s="195"/>
      <c r="Z19" s="195"/>
      <c r="AA19" s="195"/>
    </row>
    <row r="20" spans="1:27" ht="22.5" x14ac:dyDescent="0.3">
      <c r="A20" s="10"/>
      <c r="B20" s="196" t="s">
        <v>166</v>
      </c>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row>
    <row r="21" spans="1:27" ht="22.5" x14ac:dyDescent="0.3">
      <c r="A21" s="10"/>
      <c r="B21" s="194" t="s">
        <v>140</v>
      </c>
      <c r="C21" s="194"/>
      <c r="D21" s="194"/>
      <c r="E21" s="194"/>
      <c r="F21" s="194"/>
      <c r="G21" s="195"/>
      <c r="H21" s="195"/>
      <c r="I21" s="195"/>
      <c r="J21" s="195"/>
      <c r="K21" s="195"/>
      <c r="L21" s="195"/>
      <c r="M21" s="195"/>
      <c r="N21" s="195"/>
      <c r="O21" s="195"/>
      <c r="P21" s="195"/>
      <c r="Q21" s="195"/>
      <c r="R21" s="195"/>
      <c r="S21" s="195"/>
      <c r="T21" s="195"/>
      <c r="U21" s="195"/>
      <c r="V21" s="195"/>
      <c r="W21" s="195"/>
      <c r="X21" s="195"/>
      <c r="Y21" s="195"/>
      <c r="Z21" s="195"/>
      <c r="AA21" s="195"/>
    </row>
    <row r="22" spans="1:27" ht="22.5" x14ac:dyDescent="0.3">
      <c r="A22" s="10"/>
      <c r="B22" s="196" t="s">
        <v>216</v>
      </c>
      <c r="C22" s="196"/>
      <c r="D22" s="196"/>
      <c r="E22" s="196"/>
      <c r="F22" s="196"/>
      <c r="G22" s="195"/>
      <c r="H22" s="195"/>
      <c r="I22" s="195"/>
      <c r="J22" s="195"/>
      <c r="K22" s="195"/>
      <c r="L22" s="195"/>
      <c r="M22" s="195"/>
      <c r="N22" s="195"/>
      <c r="O22" s="195"/>
      <c r="P22" s="195"/>
      <c r="Q22" s="195"/>
      <c r="R22" s="195"/>
      <c r="S22" s="195"/>
      <c r="T22" s="195"/>
      <c r="U22" s="195"/>
      <c r="V22" s="195"/>
      <c r="W22" s="195"/>
      <c r="X22" s="195"/>
      <c r="Y22" s="195"/>
      <c r="Z22" s="195"/>
      <c r="AA22" s="195"/>
    </row>
    <row r="23" spans="1:27" ht="15" customHeight="1" x14ac:dyDescent="0.3">
      <c r="A23" s="10"/>
      <c r="B23" s="10"/>
      <c r="C23" s="9"/>
      <c r="D23" s="6"/>
      <c r="E23" s="6"/>
      <c r="F23" s="6"/>
    </row>
    <row r="24" spans="1:27" ht="18.75" customHeight="1" x14ac:dyDescent="0.3">
      <c r="A24" s="10"/>
      <c r="B24" s="10"/>
      <c r="C24" s="9"/>
      <c r="D24" s="10"/>
      <c r="E24" s="9"/>
      <c r="F24" s="9"/>
      <c r="G24" s="127"/>
      <c r="I24" s="127"/>
      <c r="K24" s="127"/>
      <c r="M24" s="127"/>
      <c r="O24" s="127"/>
      <c r="Q24" s="127"/>
      <c r="S24" s="127"/>
      <c r="U24" s="127"/>
      <c r="W24" s="127"/>
      <c r="Y24" s="127"/>
      <c r="AA24" s="127" t="s">
        <v>206</v>
      </c>
    </row>
    <row r="25" spans="1:27" ht="61.15" customHeight="1" x14ac:dyDescent="0.3">
      <c r="A25" s="10"/>
      <c r="B25" s="4" t="s">
        <v>0</v>
      </c>
      <c r="C25" s="124" t="s">
        <v>1</v>
      </c>
      <c r="D25" s="124" t="s">
        <v>2</v>
      </c>
      <c r="E25" s="124" t="s">
        <v>3</v>
      </c>
      <c r="F25" s="29" t="s">
        <v>17</v>
      </c>
      <c r="G25" s="126" t="s">
        <v>217</v>
      </c>
      <c r="H25" s="126" t="s">
        <v>496</v>
      </c>
      <c r="I25" s="126" t="s">
        <v>217</v>
      </c>
      <c r="J25" s="126" t="s">
        <v>496</v>
      </c>
      <c r="K25" s="126" t="s">
        <v>217</v>
      </c>
      <c r="L25" s="126" t="s">
        <v>496</v>
      </c>
      <c r="M25" s="126" t="s">
        <v>217</v>
      </c>
      <c r="N25" s="126" t="s">
        <v>496</v>
      </c>
      <c r="O25" s="126" t="s">
        <v>217</v>
      </c>
      <c r="P25" s="126" t="s">
        <v>496</v>
      </c>
      <c r="Q25" s="126" t="s">
        <v>217</v>
      </c>
      <c r="R25" s="126" t="s">
        <v>496</v>
      </c>
      <c r="S25" s="126" t="s">
        <v>217</v>
      </c>
      <c r="T25" s="126" t="s">
        <v>496</v>
      </c>
      <c r="U25" s="126" t="s">
        <v>217</v>
      </c>
      <c r="V25" s="126" t="s">
        <v>496</v>
      </c>
      <c r="W25" s="126" t="s">
        <v>217</v>
      </c>
      <c r="X25" s="126" t="s">
        <v>496</v>
      </c>
      <c r="Y25" s="126" t="s">
        <v>217</v>
      </c>
      <c r="Z25" s="126" t="s">
        <v>496</v>
      </c>
      <c r="AA25" s="126" t="s">
        <v>217</v>
      </c>
    </row>
    <row r="26" spans="1:27" ht="20.25" x14ac:dyDescent="0.3">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5</v>
      </c>
      <c r="T26" s="72">
        <v>6</v>
      </c>
      <c r="U26" s="72">
        <v>7</v>
      </c>
      <c r="V26" s="72">
        <v>6</v>
      </c>
      <c r="W26" s="72">
        <v>5</v>
      </c>
      <c r="X26" s="72">
        <v>6</v>
      </c>
      <c r="Y26" s="72">
        <v>5</v>
      </c>
      <c r="Z26" s="72">
        <v>6</v>
      </c>
      <c r="AA26" s="72">
        <v>7</v>
      </c>
    </row>
    <row r="27" spans="1:27" ht="54.6" customHeight="1" x14ac:dyDescent="0.3">
      <c r="A27" s="10"/>
      <c r="B27" s="11">
        <v>1</v>
      </c>
      <c r="C27" s="7" t="s">
        <v>142</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c r="T27" s="178">
        <f>T28</f>
        <v>18506.599999999999</v>
      </c>
      <c r="U27" s="178">
        <f>S27+T27</f>
        <v>1137323.8999999999</v>
      </c>
      <c r="V27" s="178">
        <f>V28</f>
        <v>-1031.8999999999999</v>
      </c>
      <c r="W27" s="178">
        <f>U27+V27</f>
        <v>1136292</v>
      </c>
      <c r="X27" s="178">
        <f>X28</f>
        <v>999.99999999999955</v>
      </c>
      <c r="Y27" s="178">
        <f>W27+X27</f>
        <v>1137292</v>
      </c>
      <c r="Z27" s="178">
        <f>Z28</f>
        <v>-3040.7</v>
      </c>
      <c r="AA27" s="178">
        <f>Y27+Z27</f>
        <v>1134251.3</v>
      </c>
    </row>
    <row r="28" spans="1:27" s="60" customFormat="1" ht="40.15" customHeight="1" x14ac:dyDescent="0.3">
      <c r="A28" s="61"/>
      <c r="B28" s="11"/>
      <c r="C28" s="49" t="s">
        <v>218</v>
      </c>
      <c r="D28" s="129" t="s">
        <v>219</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AA56" si="1">O28+P28</f>
        <v>1118817.2999999998</v>
      </c>
      <c r="R28" s="114">
        <f>R29+R67</f>
        <v>0</v>
      </c>
      <c r="S28" s="114">
        <f t="shared" si="1"/>
        <v>1118817.2999999998</v>
      </c>
      <c r="T28" s="179">
        <f>T29+T67</f>
        <v>18506.599999999999</v>
      </c>
      <c r="U28" s="179">
        <f t="shared" si="1"/>
        <v>1137323.8999999999</v>
      </c>
      <c r="V28" s="179">
        <f>V29+V67</f>
        <v>-1031.8999999999999</v>
      </c>
      <c r="W28" s="179">
        <f t="shared" si="1"/>
        <v>1136292</v>
      </c>
      <c r="X28" s="179">
        <f>X29+X67</f>
        <v>999.99999999999955</v>
      </c>
      <c r="Y28" s="179">
        <f t="shared" si="1"/>
        <v>1137292</v>
      </c>
      <c r="Z28" s="179">
        <f>Z29+Z67</f>
        <v>-3040.7</v>
      </c>
      <c r="AA28" s="179">
        <f t="shared" si="1"/>
        <v>1134251.3</v>
      </c>
    </row>
    <row r="29" spans="1:27" ht="57" customHeight="1" x14ac:dyDescent="0.3">
      <c r="A29" s="10"/>
      <c r="B29" s="29"/>
      <c r="C29" s="28" t="s">
        <v>222</v>
      </c>
      <c r="D29" s="79" t="s">
        <v>220</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c r="T29" s="179">
        <f>T30+T34+T36+T46+T53+T38+T43+T50+T41+T57+T60+T55</f>
        <v>17370.099999999999</v>
      </c>
      <c r="U29" s="179">
        <f t="shared" si="1"/>
        <v>1042412.6999999998</v>
      </c>
      <c r="V29" s="179">
        <f>V30+V34+V36+V46+V53+V38+V43+V50+V41+V57+V60+V55</f>
        <v>1054.8</v>
      </c>
      <c r="W29" s="179">
        <f t="shared" si="1"/>
        <v>1043467.4999999999</v>
      </c>
      <c r="X29" s="179">
        <f>X30+X34+X36+X46+X53+X38+X43+X50+X41+X57+X60+X55</f>
        <v>1219.9999999999995</v>
      </c>
      <c r="Y29" s="179">
        <f t="shared" si="1"/>
        <v>1044687.4999999999</v>
      </c>
      <c r="Z29" s="179">
        <f>Z30+Z34+Z36+Z46+Z53+Z38+Z43+Z50+Z41+Z57+Z60+Z55</f>
        <v>-2038</v>
      </c>
      <c r="AA29" s="179">
        <f t="shared" si="1"/>
        <v>1042649.4999999999</v>
      </c>
    </row>
    <row r="30" spans="1:27" ht="55.15" customHeight="1" x14ac:dyDescent="0.3">
      <c r="A30" s="10"/>
      <c r="B30" s="5"/>
      <c r="C30" s="39" t="s">
        <v>39</v>
      </c>
      <c r="D30" s="79" t="s">
        <v>221</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c r="T30" s="179">
        <f>T31+T32+T33</f>
        <v>6228.7</v>
      </c>
      <c r="U30" s="179">
        <f t="shared" si="1"/>
        <v>270020.50000000006</v>
      </c>
      <c r="V30" s="179">
        <f>V31+V32+V33</f>
        <v>842.2</v>
      </c>
      <c r="W30" s="179">
        <f t="shared" si="1"/>
        <v>270862.70000000007</v>
      </c>
      <c r="X30" s="179">
        <f>X31+X32+X33</f>
        <v>-3259.9</v>
      </c>
      <c r="Y30" s="179">
        <f t="shared" si="1"/>
        <v>267602.80000000005</v>
      </c>
      <c r="Z30" s="179">
        <f>Z31+Z32+Z33</f>
        <v>-2360.9</v>
      </c>
      <c r="AA30" s="179">
        <f t="shared" si="1"/>
        <v>265241.90000000002</v>
      </c>
    </row>
    <row r="31" spans="1:27" ht="20.25" x14ac:dyDescent="0.3">
      <c r="A31" s="10"/>
      <c r="B31" s="197"/>
      <c r="C31" s="198" t="s">
        <v>5</v>
      </c>
      <c r="D31" s="190" t="s">
        <v>221</v>
      </c>
      <c r="E31" s="190">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c r="T31" s="179">
        <v>-1405.4</v>
      </c>
      <c r="U31" s="179">
        <f t="shared" si="1"/>
        <v>88756.700000000012</v>
      </c>
      <c r="V31" s="179">
        <v>842.2</v>
      </c>
      <c r="W31" s="179">
        <f t="shared" si="1"/>
        <v>89598.900000000009</v>
      </c>
      <c r="X31" s="179"/>
      <c r="Y31" s="179">
        <f t="shared" si="1"/>
        <v>89598.900000000009</v>
      </c>
      <c r="Z31" s="179">
        <v>-500</v>
      </c>
      <c r="AA31" s="179">
        <f t="shared" si="1"/>
        <v>89098.900000000009</v>
      </c>
    </row>
    <row r="32" spans="1:27" ht="20.25" x14ac:dyDescent="0.3">
      <c r="A32" s="10"/>
      <c r="B32" s="197"/>
      <c r="C32" s="200"/>
      <c r="D32" s="191"/>
      <c r="E32" s="191"/>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c r="T32" s="179">
        <v>7516.9</v>
      </c>
      <c r="U32" s="179">
        <f t="shared" si="1"/>
        <v>128658</v>
      </c>
      <c r="V32" s="179"/>
      <c r="W32" s="179">
        <f t="shared" si="1"/>
        <v>128658</v>
      </c>
      <c r="X32" s="179">
        <v>-3259.9</v>
      </c>
      <c r="Y32" s="179">
        <f t="shared" si="1"/>
        <v>125398.1</v>
      </c>
      <c r="Z32" s="179">
        <v>-1860.9</v>
      </c>
      <c r="AA32" s="179">
        <f t="shared" si="1"/>
        <v>123537.20000000001</v>
      </c>
    </row>
    <row r="33" spans="1:27" ht="19.899999999999999" customHeight="1" x14ac:dyDescent="0.3">
      <c r="A33" s="10"/>
      <c r="B33" s="197"/>
      <c r="C33" s="201"/>
      <c r="D33" s="192"/>
      <c r="E33" s="192"/>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c r="T33" s="179">
        <v>117.2</v>
      </c>
      <c r="U33" s="179">
        <f t="shared" si="1"/>
        <v>52605.799999999996</v>
      </c>
      <c r="V33" s="179"/>
      <c r="W33" s="179">
        <f t="shared" si="1"/>
        <v>52605.799999999996</v>
      </c>
      <c r="X33" s="179"/>
      <c r="Y33" s="179">
        <f t="shared" si="1"/>
        <v>52605.799999999996</v>
      </c>
      <c r="Z33" s="179"/>
      <c r="AA33" s="179">
        <f t="shared" si="1"/>
        <v>52605.799999999996</v>
      </c>
    </row>
    <row r="34" spans="1:27" s="60" customFormat="1" ht="37.15" customHeight="1" x14ac:dyDescent="0.3">
      <c r="A34" s="61"/>
      <c r="B34" s="157"/>
      <c r="C34" s="158" t="s">
        <v>538</v>
      </c>
      <c r="D34" s="160" t="s">
        <v>539</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c r="T34" s="179">
        <f>T35</f>
        <v>555.5</v>
      </c>
      <c r="U34" s="179">
        <f t="shared" si="1"/>
        <v>1085.5</v>
      </c>
      <c r="V34" s="179">
        <f>V35</f>
        <v>0</v>
      </c>
      <c r="W34" s="179">
        <f t="shared" si="1"/>
        <v>1085.5</v>
      </c>
      <c r="X34" s="179">
        <f>X35</f>
        <v>916.5</v>
      </c>
      <c r="Y34" s="179">
        <f t="shared" si="1"/>
        <v>2002</v>
      </c>
      <c r="Z34" s="179">
        <f>Z35</f>
        <v>-155.6</v>
      </c>
      <c r="AA34" s="179">
        <f t="shared" si="1"/>
        <v>1846.4</v>
      </c>
    </row>
    <row r="35" spans="1:27" s="60" customFormat="1" ht="54.6" customHeight="1" x14ac:dyDescent="0.3">
      <c r="A35" s="61"/>
      <c r="B35" s="157"/>
      <c r="C35" s="158" t="s">
        <v>5</v>
      </c>
      <c r="D35" s="160" t="s">
        <v>539</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c r="T35" s="179">
        <v>555.5</v>
      </c>
      <c r="U35" s="179">
        <f t="shared" si="1"/>
        <v>1085.5</v>
      </c>
      <c r="V35" s="179"/>
      <c r="W35" s="179">
        <f t="shared" si="1"/>
        <v>1085.5</v>
      </c>
      <c r="X35" s="179">
        <v>916.5</v>
      </c>
      <c r="Y35" s="179">
        <f t="shared" si="1"/>
        <v>2002</v>
      </c>
      <c r="Z35" s="179">
        <v>-155.6</v>
      </c>
      <c r="AA35" s="179">
        <f t="shared" si="1"/>
        <v>1846.4</v>
      </c>
    </row>
    <row r="36" spans="1:27" s="60" customFormat="1" ht="39.75" customHeight="1" x14ac:dyDescent="0.3">
      <c r="A36" s="61"/>
      <c r="B36" s="65"/>
      <c r="C36" s="66" t="s">
        <v>12</v>
      </c>
      <c r="D36" s="79" t="s">
        <v>223</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c r="T36" s="179">
        <f>T37</f>
        <v>3111.4</v>
      </c>
      <c r="U36" s="179">
        <f t="shared" si="1"/>
        <v>11729.1</v>
      </c>
      <c r="V36" s="179">
        <f>V37</f>
        <v>212.6</v>
      </c>
      <c r="W36" s="179">
        <f t="shared" si="1"/>
        <v>11941.7</v>
      </c>
      <c r="X36" s="179">
        <f>X37</f>
        <v>-300</v>
      </c>
      <c r="Y36" s="179">
        <f t="shared" si="1"/>
        <v>11641.7</v>
      </c>
      <c r="Z36" s="179">
        <f>Z37</f>
        <v>-229.7</v>
      </c>
      <c r="AA36" s="179">
        <f t="shared" si="1"/>
        <v>11412</v>
      </c>
    </row>
    <row r="37" spans="1:27" s="60" customFormat="1" ht="51.75" customHeight="1" x14ac:dyDescent="0.3">
      <c r="A37" s="61"/>
      <c r="B37" s="65"/>
      <c r="C37" s="66" t="s">
        <v>5</v>
      </c>
      <c r="D37" s="79" t="s">
        <v>223</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c r="T37" s="179">
        <v>3111.4</v>
      </c>
      <c r="U37" s="179">
        <f t="shared" si="1"/>
        <v>11729.1</v>
      </c>
      <c r="V37" s="179">
        <v>212.6</v>
      </c>
      <c r="W37" s="179">
        <f t="shared" si="1"/>
        <v>11941.7</v>
      </c>
      <c r="X37" s="179">
        <v>-300</v>
      </c>
      <c r="Y37" s="179">
        <f t="shared" si="1"/>
        <v>11641.7</v>
      </c>
      <c r="Z37" s="179">
        <v>-229.7</v>
      </c>
      <c r="AA37" s="179">
        <f t="shared" si="1"/>
        <v>11412</v>
      </c>
    </row>
    <row r="38" spans="1:27" s="60" customFormat="1" ht="51.75" customHeight="1" x14ac:dyDescent="0.3">
      <c r="A38" s="61"/>
      <c r="B38" s="96"/>
      <c r="C38" s="85" t="s">
        <v>194</v>
      </c>
      <c r="D38" s="45" t="s">
        <v>224</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c r="T38" s="179">
        <f>T39+T40</f>
        <v>0</v>
      </c>
      <c r="U38" s="179">
        <f t="shared" si="1"/>
        <v>8834.6</v>
      </c>
      <c r="V38" s="179">
        <f>V39+V40</f>
        <v>0</v>
      </c>
      <c r="W38" s="179">
        <f t="shared" si="1"/>
        <v>8834.6</v>
      </c>
      <c r="X38" s="179">
        <f>X39+X40</f>
        <v>0</v>
      </c>
      <c r="Y38" s="179">
        <f t="shared" si="1"/>
        <v>8834.6</v>
      </c>
      <c r="Z38" s="179">
        <f>Z39+Z40</f>
        <v>-276.8</v>
      </c>
      <c r="AA38" s="179">
        <f t="shared" si="1"/>
        <v>8557.8000000000011</v>
      </c>
    </row>
    <row r="39" spans="1:27" s="60" customFormat="1" ht="51.75" customHeight="1" x14ac:dyDescent="0.3">
      <c r="A39" s="61"/>
      <c r="B39" s="96"/>
      <c r="C39" s="44" t="s">
        <v>13</v>
      </c>
      <c r="D39" s="45" t="s">
        <v>224</v>
      </c>
      <c r="E39" s="45" t="s">
        <v>153</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c r="T39" s="179"/>
      <c r="U39" s="179">
        <f t="shared" si="1"/>
        <v>8763.7000000000007</v>
      </c>
      <c r="V39" s="179"/>
      <c r="W39" s="179">
        <f t="shared" si="1"/>
        <v>8763.7000000000007</v>
      </c>
      <c r="X39" s="179"/>
      <c r="Y39" s="179">
        <f t="shared" si="1"/>
        <v>8763.7000000000007</v>
      </c>
      <c r="Z39" s="179">
        <v>-205.9</v>
      </c>
      <c r="AA39" s="179">
        <f t="shared" si="1"/>
        <v>8557.8000000000011</v>
      </c>
    </row>
    <row r="40" spans="1:27" s="60" customFormat="1" ht="51.75" customHeight="1" x14ac:dyDescent="0.3">
      <c r="A40" s="61"/>
      <c r="B40" s="132"/>
      <c r="C40" s="56" t="s">
        <v>11</v>
      </c>
      <c r="D40" s="45" t="s">
        <v>224</v>
      </c>
      <c r="E40" s="45" t="s">
        <v>195</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c r="T40" s="179"/>
      <c r="U40" s="179">
        <f t="shared" si="1"/>
        <v>70.900000000000006</v>
      </c>
      <c r="V40" s="179"/>
      <c r="W40" s="179">
        <f t="shared" si="1"/>
        <v>70.900000000000006</v>
      </c>
      <c r="X40" s="179"/>
      <c r="Y40" s="179">
        <f t="shared" si="1"/>
        <v>70.900000000000006</v>
      </c>
      <c r="Z40" s="179">
        <v>-70.900000000000006</v>
      </c>
      <c r="AA40" s="179">
        <f t="shared" si="1"/>
        <v>0</v>
      </c>
    </row>
    <row r="41" spans="1:27" s="60" customFormat="1" ht="254.45" customHeight="1" x14ac:dyDescent="0.3">
      <c r="A41" s="61"/>
      <c r="B41" s="117"/>
      <c r="C41" s="174" t="s">
        <v>215</v>
      </c>
      <c r="D41" s="26" t="s">
        <v>225</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c r="T41" s="179">
        <f>T42</f>
        <v>0</v>
      </c>
      <c r="U41" s="179">
        <f t="shared" si="1"/>
        <v>0</v>
      </c>
      <c r="V41" s="179">
        <f>V42</f>
        <v>0</v>
      </c>
      <c r="W41" s="179">
        <f t="shared" si="1"/>
        <v>0</v>
      </c>
      <c r="X41" s="179">
        <f>X42</f>
        <v>0</v>
      </c>
      <c r="Y41" s="179">
        <f t="shared" si="1"/>
        <v>0</v>
      </c>
      <c r="Z41" s="179">
        <f>Z42</f>
        <v>0</v>
      </c>
      <c r="AA41" s="179">
        <f t="shared" si="1"/>
        <v>0</v>
      </c>
    </row>
    <row r="42" spans="1:27" s="60" customFormat="1" ht="51.75" customHeight="1" x14ac:dyDescent="0.3">
      <c r="A42" s="61"/>
      <c r="B42" s="117"/>
      <c r="C42" s="3" t="s">
        <v>174</v>
      </c>
      <c r="D42" s="26" t="s">
        <v>225</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c r="T42" s="179"/>
      <c r="U42" s="179">
        <f t="shared" si="1"/>
        <v>0</v>
      </c>
      <c r="V42" s="179"/>
      <c r="W42" s="179">
        <f t="shared" si="1"/>
        <v>0</v>
      </c>
      <c r="X42" s="179"/>
      <c r="Y42" s="179">
        <f t="shared" si="1"/>
        <v>0</v>
      </c>
      <c r="Z42" s="179"/>
      <c r="AA42" s="179">
        <f t="shared" si="1"/>
        <v>0</v>
      </c>
    </row>
    <row r="43" spans="1:27" s="60" customFormat="1" ht="108.75" customHeight="1" x14ac:dyDescent="0.3">
      <c r="A43" s="61"/>
      <c r="B43" s="96"/>
      <c r="C43" s="3" t="s">
        <v>8</v>
      </c>
      <c r="D43" s="94" t="s">
        <v>226</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c r="T43" s="179">
        <f>T44+T45</f>
        <v>-116.2</v>
      </c>
      <c r="U43" s="179">
        <f t="shared" si="1"/>
        <v>4507.5</v>
      </c>
      <c r="V43" s="179">
        <f>V44+V45</f>
        <v>0</v>
      </c>
      <c r="W43" s="179">
        <f t="shared" si="1"/>
        <v>4507.5</v>
      </c>
      <c r="X43" s="179">
        <f>X44+X45</f>
        <v>-103.2</v>
      </c>
      <c r="Y43" s="179">
        <f t="shared" si="1"/>
        <v>4404.3</v>
      </c>
      <c r="Z43" s="179">
        <f>Z44+Z45</f>
        <v>0</v>
      </c>
      <c r="AA43" s="179">
        <f t="shared" si="1"/>
        <v>4404.3</v>
      </c>
    </row>
    <row r="44" spans="1:27" s="60" customFormat="1" ht="45" customHeight="1" x14ac:dyDescent="0.3">
      <c r="A44" s="61"/>
      <c r="B44" s="96"/>
      <c r="C44" s="3" t="s">
        <v>9</v>
      </c>
      <c r="D44" s="94" t="s">
        <v>226</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c r="T44" s="179"/>
      <c r="U44" s="179">
        <f t="shared" si="1"/>
        <v>25</v>
      </c>
      <c r="V44" s="179"/>
      <c r="W44" s="179">
        <f t="shared" si="1"/>
        <v>25</v>
      </c>
      <c r="X44" s="179"/>
      <c r="Y44" s="179">
        <f t="shared" si="1"/>
        <v>25</v>
      </c>
      <c r="Z44" s="179">
        <v>-3.7</v>
      </c>
      <c r="AA44" s="179">
        <f t="shared" si="1"/>
        <v>21.3</v>
      </c>
    </row>
    <row r="45" spans="1:27" s="60" customFormat="1" ht="33" customHeight="1" x14ac:dyDescent="0.3">
      <c r="A45" s="61"/>
      <c r="B45" s="96"/>
      <c r="C45" s="3" t="s">
        <v>10</v>
      </c>
      <c r="D45" s="94" t="s">
        <v>226</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c r="T45" s="179">
        <v>-116.2</v>
      </c>
      <c r="U45" s="179">
        <f t="shared" si="1"/>
        <v>4482.5</v>
      </c>
      <c r="V45" s="179"/>
      <c r="W45" s="179">
        <f t="shared" si="1"/>
        <v>4482.5</v>
      </c>
      <c r="X45" s="179">
        <v>-103.2</v>
      </c>
      <c r="Y45" s="179">
        <f t="shared" si="1"/>
        <v>4379.3</v>
      </c>
      <c r="Z45" s="179">
        <v>3.7</v>
      </c>
      <c r="AA45" s="179">
        <f t="shared" si="1"/>
        <v>4383</v>
      </c>
    </row>
    <row r="46" spans="1:27" ht="191.45" customHeight="1" x14ac:dyDescent="0.3">
      <c r="A46" s="10"/>
      <c r="B46" s="5"/>
      <c r="C46" s="28" t="s">
        <v>7</v>
      </c>
      <c r="D46" s="79" t="s">
        <v>227</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c r="T46" s="179">
        <f>T47+T48+T49</f>
        <v>1480.8000000000002</v>
      </c>
      <c r="U46" s="179">
        <f t="shared" si="1"/>
        <v>7875.1000000000013</v>
      </c>
      <c r="V46" s="179">
        <f>V47+V48+V49</f>
        <v>0</v>
      </c>
      <c r="W46" s="179">
        <f t="shared" si="1"/>
        <v>7875.1000000000013</v>
      </c>
      <c r="X46" s="179">
        <f>X47+X48+X49</f>
        <v>0</v>
      </c>
      <c r="Y46" s="179">
        <f t="shared" si="1"/>
        <v>7875.1000000000013</v>
      </c>
      <c r="Z46" s="179">
        <f>Z47+Z48+Z49</f>
        <v>0</v>
      </c>
      <c r="AA46" s="179">
        <f t="shared" si="1"/>
        <v>7875.1000000000013</v>
      </c>
    </row>
    <row r="47" spans="1:27" ht="20.25" x14ac:dyDescent="0.3">
      <c r="A47" s="10"/>
      <c r="B47" s="197"/>
      <c r="C47" s="198" t="s">
        <v>6</v>
      </c>
      <c r="D47" s="188" t="s">
        <v>228</v>
      </c>
      <c r="E47" s="188"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c r="T47" s="179">
        <v>538.70000000000005</v>
      </c>
      <c r="U47" s="179">
        <f t="shared" si="1"/>
        <v>2736</v>
      </c>
      <c r="V47" s="179"/>
      <c r="W47" s="179">
        <f t="shared" si="1"/>
        <v>2736</v>
      </c>
      <c r="X47" s="179"/>
      <c r="Y47" s="179">
        <f t="shared" si="1"/>
        <v>2736</v>
      </c>
      <c r="Z47" s="179"/>
      <c r="AA47" s="179">
        <f t="shared" si="1"/>
        <v>2736</v>
      </c>
    </row>
    <row r="48" spans="1:27" ht="20.25" x14ac:dyDescent="0.3">
      <c r="A48" s="10"/>
      <c r="B48" s="197"/>
      <c r="C48" s="200"/>
      <c r="D48" s="189"/>
      <c r="E48" s="189"/>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c r="T48" s="179">
        <v>909.2</v>
      </c>
      <c r="U48" s="179">
        <f t="shared" si="1"/>
        <v>4569.6000000000004</v>
      </c>
      <c r="V48" s="179"/>
      <c r="W48" s="179">
        <f t="shared" si="1"/>
        <v>4569.6000000000004</v>
      </c>
      <c r="X48" s="179"/>
      <c r="Y48" s="179">
        <f t="shared" si="1"/>
        <v>4569.6000000000004</v>
      </c>
      <c r="Z48" s="179"/>
      <c r="AA48" s="179">
        <f t="shared" si="1"/>
        <v>4569.6000000000004</v>
      </c>
    </row>
    <row r="49" spans="1:27" ht="24" customHeight="1" x14ac:dyDescent="0.3">
      <c r="A49" s="10"/>
      <c r="B49" s="197"/>
      <c r="C49" s="201"/>
      <c r="D49" s="189"/>
      <c r="E49" s="189"/>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c r="T49" s="179">
        <v>32.9</v>
      </c>
      <c r="U49" s="179">
        <f t="shared" si="1"/>
        <v>569.5</v>
      </c>
      <c r="V49" s="179"/>
      <c r="W49" s="179">
        <f t="shared" si="1"/>
        <v>569.5</v>
      </c>
      <c r="X49" s="179"/>
      <c r="Y49" s="179">
        <f t="shared" si="1"/>
        <v>569.5</v>
      </c>
      <c r="Z49" s="179"/>
      <c r="AA49" s="179">
        <f t="shared" si="1"/>
        <v>569.5</v>
      </c>
    </row>
    <row r="50" spans="1:27" s="60" customFormat="1" ht="91.9" customHeight="1" x14ac:dyDescent="0.3">
      <c r="A50" s="61"/>
      <c r="B50" s="96"/>
      <c r="C50" s="49" t="s">
        <v>144</v>
      </c>
      <c r="D50" s="94" t="s">
        <v>229</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c r="T50" s="179">
        <f>T51+T52</f>
        <v>8019.5</v>
      </c>
      <c r="U50" s="179">
        <f t="shared" si="1"/>
        <v>682743</v>
      </c>
      <c r="V50" s="179">
        <f>V51+V52</f>
        <v>0</v>
      </c>
      <c r="W50" s="179">
        <f t="shared" si="1"/>
        <v>682743</v>
      </c>
      <c r="X50" s="179">
        <f>X51+X52</f>
        <v>4598.8999999999996</v>
      </c>
      <c r="Y50" s="179">
        <f t="shared" si="1"/>
        <v>687341.9</v>
      </c>
      <c r="Z50" s="179">
        <f>Z51+Z52</f>
        <v>0</v>
      </c>
      <c r="AA50" s="179">
        <f t="shared" si="1"/>
        <v>687341.9</v>
      </c>
    </row>
    <row r="51" spans="1:27" s="60" customFormat="1" ht="24" customHeight="1" x14ac:dyDescent="0.3">
      <c r="A51" s="61"/>
      <c r="B51" s="96"/>
      <c r="C51" s="206" t="s">
        <v>5</v>
      </c>
      <c r="D51" s="189" t="s">
        <v>229</v>
      </c>
      <c r="E51" s="189">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c r="T51" s="179">
        <v>8019.6</v>
      </c>
      <c r="U51" s="179">
        <f t="shared" si="1"/>
        <v>228555.90000000002</v>
      </c>
      <c r="V51" s="179"/>
      <c r="W51" s="179">
        <f t="shared" si="1"/>
        <v>228555.90000000002</v>
      </c>
      <c r="X51" s="179">
        <v>4508.5</v>
      </c>
      <c r="Y51" s="179">
        <f t="shared" si="1"/>
        <v>233064.40000000002</v>
      </c>
      <c r="Z51" s="179"/>
      <c r="AA51" s="179">
        <f t="shared" si="1"/>
        <v>233064.40000000002</v>
      </c>
    </row>
    <row r="52" spans="1:27" s="60" customFormat="1" ht="24" customHeight="1" x14ac:dyDescent="0.3">
      <c r="A52" s="61"/>
      <c r="B52" s="96"/>
      <c r="C52" s="206"/>
      <c r="D52" s="189"/>
      <c r="E52" s="189"/>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c r="T52" s="179">
        <v>-0.1</v>
      </c>
      <c r="U52" s="179">
        <f t="shared" si="1"/>
        <v>454187.10000000003</v>
      </c>
      <c r="V52" s="179"/>
      <c r="W52" s="179">
        <f t="shared" si="1"/>
        <v>454187.10000000003</v>
      </c>
      <c r="X52" s="179">
        <v>90.4</v>
      </c>
      <c r="Y52" s="179">
        <f t="shared" si="1"/>
        <v>454277.50000000006</v>
      </c>
      <c r="Z52" s="179"/>
      <c r="AA52" s="179">
        <f t="shared" si="1"/>
        <v>454277.50000000006</v>
      </c>
    </row>
    <row r="53" spans="1:27" ht="84.6" customHeight="1" x14ac:dyDescent="0.3">
      <c r="A53" s="10"/>
      <c r="B53" s="5"/>
      <c r="C53" s="3" t="s">
        <v>214</v>
      </c>
      <c r="D53" s="79" t="s">
        <v>230</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c r="T53" s="179">
        <f>T54</f>
        <v>-1909.6</v>
      </c>
      <c r="U53" s="179">
        <f t="shared" si="1"/>
        <v>14501.9</v>
      </c>
      <c r="V53" s="179">
        <f>V54</f>
        <v>0</v>
      </c>
      <c r="W53" s="179">
        <f t="shared" si="1"/>
        <v>14501.9</v>
      </c>
      <c r="X53" s="179">
        <f>X54</f>
        <v>-679.2</v>
      </c>
      <c r="Y53" s="179">
        <f t="shared" si="1"/>
        <v>13822.699999999999</v>
      </c>
      <c r="Z53" s="179">
        <f>Z54</f>
        <v>0</v>
      </c>
      <c r="AA53" s="179">
        <f t="shared" si="1"/>
        <v>13822.699999999999</v>
      </c>
    </row>
    <row r="54" spans="1:27" ht="63.6" customHeight="1" x14ac:dyDescent="0.3">
      <c r="A54" s="10"/>
      <c r="B54" s="5"/>
      <c r="C54" s="3" t="s">
        <v>5</v>
      </c>
      <c r="D54" s="79" t="s">
        <v>230</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c r="T54" s="179">
        <v>-1909.6</v>
      </c>
      <c r="U54" s="179">
        <f t="shared" si="1"/>
        <v>14501.9</v>
      </c>
      <c r="V54" s="179"/>
      <c r="W54" s="179">
        <f t="shared" si="1"/>
        <v>14501.9</v>
      </c>
      <c r="X54" s="179">
        <v>-679.2</v>
      </c>
      <c r="Y54" s="179">
        <f t="shared" si="1"/>
        <v>13822.699999999999</v>
      </c>
      <c r="Z54" s="179"/>
      <c r="AA54" s="179">
        <f t="shared" si="1"/>
        <v>13822.699999999999</v>
      </c>
    </row>
    <row r="55" spans="1:27" s="60" customFormat="1" ht="63.6" customHeight="1" x14ac:dyDescent="0.3">
      <c r="A55" s="61"/>
      <c r="B55" s="5"/>
      <c r="C55" s="44" t="s">
        <v>541</v>
      </c>
      <c r="D55" s="45" t="s">
        <v>546</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c r="T55" s="179">
        <f>T56</f>
        <v>0</v>
      </c>
      <c r="U55" s="179">
        <f t="shared" si="1"/>
        <v>760</v>
      </c>
      <c r="V55" s="179">
        <f>V56</f>
        <v>0</v>
      </c>
      <c r="W55" s="179">
        <f t="shared" si="1"/>
        <v>760</v>
      </c>
      <c r="X55" s="179">
        <f>X56</f>
        <v>0</v>
      </c>
      <c r="Y55" s="179">
        <f t="shared" si="1"/>
        <v>760</v>
      </c>
      <c r="Z55" s="179">
        <f>Z56</f>
        <v>0</v>
      </c>
      <c r="AA55" s="179">
        <f t="shared" si="1"/>
        <v>760</v>
      </c>
    </row>
    <row r="56" spans="1:27" s="60" customFormat="1" ht="63.6" customHeight="1" x14ac:dyDescent="0.3">
      <c r="A56" s="61"/>
      <c r="B56" s="5"/>
      <c r="C56" s="56" t="s">
        <v>174</v>
      </c>
      <c r="D56" s="45" t="s">
        <v>546</v>
      </c>
      <c r="E56" s="45" t="s">
        <v>153</v>
      </c>
      <c r="F56" s="50"/>
      <c r="G56" s="114"/>
      <c r="H56" s="114"/>
      <c r="I56" s="114"/>
      <c r="J56" s="114"/>
      <c r="K56" s="114"/>
      <c r="L56" s="114">
        <v>760</v>
      </c>
      <c r="M56" s="114">
        <f t="shared" si="0"/>
        <v>760</v>
      </c>
      <c r="N56" s="114"/>
      <c r="O56" s="114">
        <f t="shared" si="0"/>
        <v>760</v>
      </c>
      <c r="P56" s="114"/>
      <c r="Q56" s="114">
        <f t="shared" si="1"/>
        <v>760</v>
      </c>
      <c r="R56" s="114"/>
      <c r="S56" s="114">
        <f t="shared" si="1"/>
        <v>760</v>
      </c>
      <c r="T56" s="179"/>
      <c r="U56" s="179">
        <f t="shared" si="1"/>
        <v>760</v>
      </c>
      <c r="V56" s="179"/>
      <c r="W56" s="179">
        <f t="shared" si="1"/>
        <v>760</v>
      </c>
      <c r="X56" s="179"/>
      <c r="Y56" s="179">
        <f t="shared" si="1"/>
        <v>760</v>
      </c>
      <c r="Z56" s="179"/>
      <c r="AA56" s="179">
        <f t="shared" si="1"/>
        <v>760</v>
      </c>
    </row>
    <row r="57" spans="1:27" s="60" customFormat="1" ht="40.5" x14ac:dyDescent="0.3">
      <c r="A57" s="61"/>
      <c r="B57" s="5"/>
      <c r="C57" s="3" t="s">
        <v>199</v>
      </c>
      <c r="D57" s="45" t="s">
        <v>231</v>
      </c>
      <c r="E57" s="118"/>
      <c r="F57" s="50"/>
      <c r="G57" s="114">
        <f>G58</f>
        <v>3362.5</v>
      </c>
      <c r="H57" s="114">
        <f>H58</f>
        <v>-3362.5</v>
      </c>
      <c r="I57" s="114">
        <f t="shared" si="0"/>
        <v>0</v>
      </c>
      <c r="J57" s="114">
        <f>J58</f>
        <v>0</v>
      </c>
      <c r="K57" s="114">
        <f t="shared" si="0"/>
        <v>0</v>
      </c>
      <c r="L57" s="114">
        <f>L58</f>
        <v>0</v>
      </c>
      <c r="M57" s="114">
        <f t="shared" si="0"/>
        <v>0</v>
      </c>
      <c r="N57" s="114">
        <f>N58</f>
        <v>0</v>
      </c>
      <c r="O57" s="114">
        <f t="shared" ref="O57:Y106" si="2">M57+N57</f>
        <v>0</v>
      </c>
      <c r="P57" s="114">
        <f>P58</f>
        <v>0</v>
      </c>
      <c r="Q57" s="114">
        <f t="shared" si="2"/>
        <v>0</v>
      </c>
      <c r="R57" s="114">
        <f>R58</f>
        <v>0</v>
      </c>
      <c r="S57" s="114">
        <f t="shared" si="2"/>
        <v>0</v>
      </c>
      <c r="T57" s="179">
        <f>T58</f>
        <v>0</v>
      </c>
      <c r="U57" s="179">
        <f t="shared" si="2"/>
        <v>0</v>
      </c>
      <c r="V57" s="179">
        <f>V58</f>
        <v>0</v>
      </c>
      <c r="W57" s="179">
        <f t="shared" si="2"/>
        <v>0</v>
      </c>
      <c r="X57" s="179">
        <f>X58</f>
        <v>0</v>
      </c>
      <c r="Y57" s="179">
        <f t="shared" si="2"/>
        <v>0</v>
      </c>
      <c r="Z57" s="179">
        <f>Z58</f>
        <v>0</v>
      </c>
      <c r="AA57" s="179">
        <f t="shared" ref="AA57:AA66" si="3">Y57+Z57</f>
        <v>0</v>
      </c>
    </row>
    <row r="58" spans="1:27" s="60" customFormat="1" ht="78.599999999999994" customHeight="1" x14ac:dyDescent="0.3">
      <c r="A58" s="61"/>
      <c r="B58" s="5"/>
      <c r="C58" s="3" t="s">
        <v>200</v>
      </c>
      <c r="D58" s="45" t="s">
        <v>232</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c r="T58" s="179">
        <f>T59</f>
        <v>0</v>
      </c>
      <c r="U58" s="179">
        <f t="shared" si="2"/>
        <v>0</v>
      </c>
      <c r="V58" s="179">
        <f>V59</f>
        <v>0</v>
      </c>
      <c r="W58" s="179">
        <f t="shared" si="2"/>
        <v>0</v>
      </c>
      <c r="X58" s="179">
        <f>X59</f>
        <v>0</v>
      </c>
      <c r="Y58" s="179">
        <f t="shared" si="2"/>
        <v>0</v>
      </c>
      <c r="Z58" s="179">
        <f>Z59</f>
        <v>0</v>
      </c>
      <c r="AA58" s="179">
        <f t="shared" si="3"/>
        <v>0</v>
      </c>
    </row>
    <row r="59" spans="1:27" s="60" customFormat="1" ht="58.15" customHeight="1" x14ac:dyDescent="0.3">
      <c r="A59" s="61"/>
      <c r="B59" s="5"/>
      <c r="C59" s="3" t="s">
        <v>174</v>
      </c>
      <c r="D59" s="45" t="s">
        <v>232</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c r="T59" s="179"/>
      <c r="U59" s="179">
        <f t="shared" si="2"/>
        <v>0</v>
      </c>
      <c r="V59" s="179"/>
      <c r="W59" s="179">
        <f t="shared" si="2"/>
        <v>0</v>
      </c>
      <c r="X59" s="179"/>
      <c r="Y59" s="179">
        <f t="shared" si="2"/>
        <v>0</v>
      </c>
      <c r="Z59" s="179"/>
      <c r="AA59" s="179">
        <f t="shared" si="3"/>
        <v>0</v>
      </c>
    </row>
    <row r="60" spans="1:27" s="60" customFormat="1" ht="58.15" customHeight="1" x14ac:dyDescent="0.3">
      <c r="A60" s="61"/>
      <c r="B60" s="5"/>
      <c r="C60" s="153" t="s">
        <v>602</v>
      </c>
      <c r="D60" s="45" t="s">
        <v>525</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c r="T60" s="179">
        <f>T61+T63+T65</f>
        <v>0</v>
      </c>
      <c r="U60" s="179">
        <f t="shared" si="2"/>
        <v>40355.5</v>
      </c>
      <c r="V60" s="179">
        <f>V61+V63+V65</f>
        <v>0</v>
      </c>
      <c r="W60" s="179">
        <f t="shared" si="2"/>
        <v>40355.5</v>
      </c>
      <c r="X60" s="179">
        <f>X61+X63+X65</f>
        <v>46.9</v>
      </c>
      <c r="Y60" s="179">
        <f t="shared" si="2"/>
        <v>40402.400000000001</v>
      </c>
      <c r="Z60" s="179">
        <f>Z61+Z63+Z65</f>
        <v>985</v>
      </c>
      <c r="AA60" s="179">
        <f t="shared" si="3"/>
        <v>41387.4</v>
      </c>
    </row>
    <row r="61" spans="1:27" s="60" customFormat="1" ht="138.6" customHeight="1" x14ac:dyDescent="0.3">
      <c r="A61" s="61"/>
      <c r="B61" s="5"/>
      <c r="C61" s="153" t="s">
        <v>534</v>
      </c>
      <c r="D61" s="45" t="s">
        <v>535</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c r="T61" s="179">
        <f>T62</f>
        <v>0</v>
      </c>
      <c r="U61" s="179">
        <f t="shared" si="2"/>
        <v>1093.7</v>
      </c>
      <c r="V61" s="179">
        <f>V62</f>
        <v>0</v>
      </c>
      <c r="W61" s="179">
        <f t="shared" si="2"/>
        <v>1093.7</v>
      </c>
      <c r="X61" s="179">
        <f>X62</f>
        <v>0</v>
      </c>
      <c r="Y61" s="179">
        <f t="shared" si="2"/>
        <v>1093.7</v>
      </c>
      <c r="Z61" s="179">
        <f>Z62</f>
        <v>0</v>
      </c>
      <c r="AA61" s="179">
        <f t="shared" si="3"/>
        <v>1093.7</v>
      </c>
    </row>
    <row r="62" spans="1:27" s="60" customFormat="1" ht="58.15" customHeight="1" x14ac:dyDescent="0.3">
      <c r="A62" s="61"/>
      <c r="B62" s="5"/>
      <c r="C62" s="154" t="s">
        <v>174</v>
      </c>
      <c r="D62" s="45" t="s">
        <v>535</v>
      </c>
      <c r="E62" s="155" t="s">
        <v>153</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c r="T62" s="179"/>
      <c r="U62" s="179">
        <f t="shared" si="2"/>
        <v>1093.7</v>
      </c>
      <c r="V62" s="179"/>
      <c r="W62" s="179">
        <f t="shared" si="2"/>
        <v>1093.7</v>
      </c>
      <c r="X62" s="179"/>
      <c r="Y62" s="179">
        <f t="shared" si="2"/>
        <v>1093.7</v>
      </c>
      <c r="Z62" s="179"/>
      <c r="AA62" s="179">
        <f t="shared" si="3"/>
        <v>1093.7</v>
      </c>
    </row>
    <row r="63" spans="1:27" s="60" customFormat="1" ht="58.15" customHeight="1" x14ac:dyDescent="0.3">
      <c r="A63" s="61"/>
      <c r="B63" s="5"/>
      <c r="C63" s="154" t="s">
        <v>200</v>
      </c>
      <c r="D63" s="156" t="s">
        <v>526</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c r="T63" s="179">
        <f>T64</f>
        <v>0</v>
      </c>
      <c r="U63" s="179">
        <f t="shared" si="2"/>
        <v>3373.5</v>
      </c>
      <c r="V63" s="179">
        <f>V64</f>
        <v>0</v>
      </c>
      <c r="W63" s="179">
        <f t="shared" si="2"/>
        <v>3373.5</v>
      </c>
      <c r="X63" s="179">
        <f>X64</f>
        <v>0</v>
      </c>
      <c r="Y63" s="179">
        <f t="shared" si="2"/>
        <v>3373.5</v>
      </c>
      <c r="Z63" s="179">
        <f>Z64</f>
        <v>0</v>
      </c>
      <c r="AA63" s="179">
        <f t="shared" si="3"/>
        <v>3373.5</v>
      </c>
    </row>
    <row r="64" spans="1:27" s="60" customFormat="1" ht="58.15" customHeight="1" x14ac:dyDescent="0.3">
      <c r="A64" s="61"/>
      <c r="B64" s="5"/>
      <c r="C64" s="154" t="s">
        <v>174</v>
      </c>
      <c r="D64" s="156" t="s">
        <v>526</v>
      </c>
      <c r="E64" s="155" t="s">
        <v>153</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c r="T64" s="179"/>
      <c r="U64" s="179">
        <f t="shared" si="2"/>
        <v>3373.5</v>
      </c>
      <c r="V64" s="179"/>
      <c r="W64" s="179">
        <f t="shared" si="2"/>
        <v>3373.5</v>
      </c>
      <c r="X64" s="179"/>
      <c r="Y64" s="179">
        <f t="shared" si="2"/>
        <v>3373.5</v>
      </c>
      <c r="Z64" s="179"/>
      <c r="AA64" s="179">
        <f t="shared" si="3"/>
        <v>3373.5</v>
      </c>
    </row>
    <row r="65" spans="1:27" s="60" customFormat="1" ht="58.15" customHeight="1" x14ac:dyDescent="0.3">
      <c r="A65" s="61"/>
      <c r="B65" s="5"/>
      <c r="C65" s="44" t="s">
        <v>215</v>
      </c>
      <c r="D65" s="45" t="s">
        <v>527</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c r="T65" s="179">
        <f>T66</f>
        <v>0</v>
      </c>
      <c r="U65" s="179">
        <f t="shared" si="2"/>
        <v>35888.300000000003</v>
      </c>
      <c r="V65" s="179">
        <f>V66</f>
        <v>0</v>
      </c>
      <c r="W65" s="179">
        <f t="shared" si="2"/>
        <v>35888.300000000003</v>
      </c>
      <c r="X65" s="179">
        <f>X66</f>
        <v>46.9</v>
      </c>
      <c r="Y65" s="179">
        <f t="shared" si="2"/>
        <v>35935.200000000004</v>
      </c>
      <c r="Z65" s="179">
        <f>Z66</f>
        <v>985</v>
      </c>
      <c r="AA65" s="179">
        <f t="shared" si="3"/>
        <v>36920.200000000004</v>
      </c>
    </row>
    <row r="66" spans="1:27" s="60" customFormat="1" ht="58.15" customHeight="1" x14ac:dyDescent="0.3">
      <c r="A66" s="61"/>
      <c r="B66" s="5"/>
      <c r="C66" s="44" t="s">
        <v>174</v>
      </c>
      <c r="D66" s="45" t="s">
        <v>527</v>
      </c>
      <c r="E66" s="155" t="s">
        <v>153</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c r="T66" s="179"/>
      <c r="U66" s="179">
        <f t="shared" si="2"/>
        <v>35888.300000000003</v>
      </c>
      <c r="V66" s="179"/>
      <c r="W66" s="179">
        <f t="shared" si="2"/>
        <v>35888.300000000003</v>
      </c>
      <c r="X66" s="179">
        <v>46.9</v>
      </c>
      <c r="Y66" s="179">
        <f t="shared" si="2"/>
        <v>35935.200000000004</v>
      </c>
      <c r="Z66" s="179">
        <v>985</v>
      </c>
      <c r="AA66" s="179">
        <f t="shared" si="3"/>
        <v>36920.200000000004</v>
      </c>
    </row>
    <row r="67" spans="1:27" ht="55.9" customHeight="1" x14ac:dyDescent="0.3">
      <c r="A67" s="10"/>
      <c r="B67" s="5"/>
      <c r="C67" s="3" t="s">
        <v>234</v>
      </c>
      <c r="D67" s="78" t="s">
        <v>233</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c r="T67" s="179">
        <f>T68+T70+T82+T87+T89+T91+T93+T74+T99+T101+T77+T84+T95+T97</f>
        <v>1136.5</v>
      </c>
      <c r="U67" s="179">
        <f t="shared" si="2"/>
        <v>94911.199999999983</v>
      </c>
      <c r="V67" s="179">
        <f>V68+V70+V82+V87+V89+V91+V93+V74+V99+V101+V77+V84+V95+V97</f>
        <v>-2086.6999999999998</v>
      </c>
      <c r="W67" s="179">
        <f t="shared" si="2"/>
        <v>92824.499999999985</v>
      </c>
      <c r="X67" s="179">
        <f>X68+X70+X82+X87+X89+X91+X93+X74+X99+X101+X77+X84+X95+X97</f>
        <v>-220</v>
      </c>
      <c r="Y67" s="179">
        <f t="shared" ref="Y67:AA106" si="4">W67+X67</f>
        <v>92604.499999999985</v>
      </c>
      <c r="Z67" s="179">
        <f>Z68+Z70+Z82+Z87+Z89+Z91+Z93+Z74+Z99+Z101+Z77+Z84+Z95+Z97</f>
        <v>-1002.6999999999999</v>
      </c>
      <c r="AA67" s="179">
        <f t="shared" si="4"/>
        <v>91601.799999999988</v>
      </c>
    </row>
    <row r="68" spans="1:27" ht="20.25" x14ac:dyDescent="0.3">
      <c r="A68" s="10"/>
      <c r="B68" s="5"/>
      <c r="C68" s="3" t="s">
        <v>145</v>
      </c>
      <c r="D68" s="78" t="s">
        <v>235</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c r="T68" s="179">
        <f>T69</f>
        <v>260</v>
      </c>
      <c r="U68" s="179">
        <f t="shared" si="2"/>
        <v>7549.5</v>
      </c>
      <c r="V68" s="179">
        <f>V69</f>
        <v>0</v>
      </c>
      <c r="W68" s="179">
        <f t="shared" si="2"/>
        <v>7549.5</v>
      </c>
      <c r="X68" s="179">
        <f>X69</f>
        <v>0</v>
      </c>
      <c r="Y68" s="179">
        <f t="shared" si="4"/>
        <v>7549.5</v>
      </c>
      <c r="Z68" s="179">
        <f>Z69</f>
        <v>0</v>
      </c>
      <c r="AA68" s="179">
        <f t="shared" si="4"/>
        <v>7549.5</v>
      </c>
    </row>
    <row r="69" spans="1:27" ht="106.5" customHeight="1" x14ac:dyDescent="0.3">
      <c r="A69" s="10"/>
      <c r="B69" s="5"/>
      <c r="C69" s="3" t="s">
        <v>38</v>
      </c>
      <c r="D69" s="78" t="s">
        <v>235</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c r="T69" s="179">
        <v>260</v>
      </c>
      <c r="U69" s="179">
        <f t="shared" si="2"/>
        <v>7549.5</v>
      </c>
      <c r="V69" s="179"/>
      <c r="W69" s="179">
        <f t="shared" si="2"/>
        <v>7549.5</v>
      </c>
      <c r="X69" s="179"/>
      <c r="Y69" s="179">
        <f t="shared" si="4"/>
        <v>7549.5</v>
      </c>
      <c r="Z69" s="179"/>
      <c r="AA69" s="179">
        <f t="shared" si="4"/>
        <v>7549.5</v>
      </c>
    </row>
    <row r="70" spans="1:27" ht="70.5" customHeight="1" x14ac:dyDescent="0.3">
      <c r="A70" s="10"/>
      <c r="B70" s="5"/>
      <c r="C70" s="28" t="s">
        <v>574</v>
      </c>
      <c r="D70" s="78" t="s">
        <v>236</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c r="T70" s="179">
        <f>T71+T72+T73</f>
        <v>735</v>
      </c>
      <c r="U70" s="179">
        <f t="shared" si="2"/>
        <v>40787.799999999996</v>
      </c>
      <c r="V70" s="179">
        <f>V71+V72+V73</f>
        <v>0</v>
      </c>
      <c r="W70" s="179">
        <f t="shared" si="2"/>
        <v>40787.799999999996</v>
      </c>
      <c r="X70" s="179">
        <f>X71+X72+X73</f>
        <v>-220</v>
      </c>
      <c r="Y70" s="179">
        <f t="shared" si="4"/>
        <v>40567.799999999996</v>
      </c>
      <c r="Z70" s="179">
        <f>Z71+Z72+Z73</f>
        <v>-668.8</v>
      </c>
      <c r="AA70" s="179">
        <f t="shared" si="4"/>
        <v>39898.999999999993</v>
      </c>
    </row>
    <row r="71" spans="1:27" ht="102.6" customHeight="1" x14ac:dyDescent="0.3">
      <c r="A71" s="10"/>
      <c r="B71" s="5"/>
      <c r="C71" s="28" t="s">
        <v>38</v>
      </c>
      <c r="D71" s="78" t="s">
        <v>236</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c r="T71" s="179">
        <v>735</v>
      </c>
      <c r="U71" s="179">
        <f t="shared" si="2"/>
        <v>38636</v>
      </c>
      <c r="V71" s="179"/>
      <c r="W71" s="179">
        <f t="shared" si="2"/>
        <v>38636</v>
      </c>
      <c r="X71" s="179"/>
      <c r="Y71" s="179">
        <f t="shared" si="4"/>
        <v>38636</v>
      </c>
      <c r="Z71" s="179">
        <v>-651</v>
      </c>
      <c r="AA71" s="179">
        <f t="shared" si="4"/>
        <v>37985</v>
      </c>
    </row>
    <row r="72" spans="1:27" ht="40.5" x14ac:dyDescent="0.3">
      <c r="A72" s="10"/>
      <c r="B72" s="5"/>
      <c r="C72" s="28" t="s">
        <v>9</v>
      </c>
      <c r="D72" s="78" t="s">
        <v>236</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c r="T72" s="179"/>
      <c r="U72" s="179">
        <f t="shared" si="2"/>
        <v>2143.2999999999997</v>
      </c>
      <c r="V72" s="179"/>
      <c r="W72" s="179">
        <f t="shared" si="2"/>
        <v>2143.2999999999997</v>
      </c>
      <c r="X72" s="179">
        <v>-220</v>
      </c>
      <c r="Y72" s="179">
        <f t="shared" si="4"/>
        <v>1923.2999999999997</v>
      </c>
      <c r="Z72" s="179">
        <v>-9.3000000000000007</v>
      </c>
      <c r="AA72" s="179">
        <f t="shared" si="4"/>
        <v>1913.9999999999998</v>
      </c>
    </row>
    <row r="73" spans="1:27" ht="26.25" customHeight="1" x14ac:dyDescent="0.3">
      <c r="A73" s="10"/>
      <c r="B73" s="5"/>
      <c r="C73" s="28" t="s">
        <v>11</v>
      </c>
      <c r="D73" s="78" t="s">
        <v>236</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c r="T73" s="179"/>
      <c r="U73" s="179">
        <f t="shared" si="2"/>
        <v>8.5</v>
      </c>
      <c r="V73" s="179"/>
      <c r="W73" s="179">
        <f t="shared" si="2"/>
        <v>8.5</v>
      </c>
      <c r="X73" s="179"/>
      <c r="Y73" s="179">
        <f t="shared" si="4"/>
        <v>8.5</v>
      </c>
      <c r="Z73" s="179">
        <v>-8.5</v>
      </c>
      <c r="AA73" s="179">
        <f t="shared" si="4"/>
        <v>0</v>
      </c>
    </row>
    <row r="74" spans="1:27" s="60" customFormat="1" ht="27" customHeight="1" x14ac:dyDescent="0.3">
      <c r="A74" s="61"/>
      <c r="B74" s="5"/>
      <c r="C74" s="19" t="s">
        <v>24</v>
      </c>
      <c r="D74" s="45" t="s">
        <v>237</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c r="T74" s="179">
        <f>T75+T76</f>
        <v>0</v>
      </c>
      <c r="U74" s="179">
        <f t="shared" si="2"/>
        <v>693.9</v>
      </c>
      <c r="V74" s="179">
        <f>V75+V76</f>
        <v>0</v>
      </c>
      <c r="W74" s="179">
        <f t="shared" si="2"/>
        <v>693.9</v>
      </c>
      <c r="X74" s="179">
        <f>X75+X76</f>
        <v>0</v>
      </c>
      <c r="Y74" s="179">
        <f t="shared" si="4"/>
        <v>693.9</v>
      </c>
      <c r="Z74" s="179">
        <f>Z75+Z76</f>
        <v>-196</v>
      </c>
      <c r="AA74" s="179">
        <f t="shared" si="4"/>
        <v>497.9</v>
      </c>
    </row>
    <row r="75" spans="1:27" s="60" customFormat="1" ht="44.45" customHeight="1" x14ac:dyDescent="0.3">
      <c r="A75" s="61"/>
      <c r="B75" s="5"/>
      <c r="C75" s="55" t="s">
        <v>9</v>
      </c>
      <c r="D75" s="45" t="s">
        <v>237</v>
      </c>
      <c r="E75" s="45" t="s">
        <v>152</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c r="T75" s="179"/>
      <c r="U75" s="179">
        <f t="shared" si="2"/>
        <v>690.9</v>
      </c>
      <c r="V75" s="179"/>
      <c r="W75" s="179">
        <f t="shared" si="2"/>
        <v>690.9</v>
      </c>
      <c r="X75" s="179"/>
      <c r="Y75" s="179">
        <f t="shared" si="4"/>
        <v>690.9</v>
      </c>
      <c r="Z75" s="179">
        <v>-193</v>
      </c>
      <c r="AA75" s="179">
        <f t="shared" si="4"/>
        <v>497.9</v>
      </c>
    </row>
    <row r="76" spans="1:27" s="60" customFormat="1" ht="27" customHeight="1" x14ac:dyDescent="0.3">
      <c r="A76" s="61"/>
      <c r="B76" s="5"/>
      <c r="C76" s="19" t="s">
        <v>11</v>
      </c>
      <c r="D76" s="45" t="s">
        <v>237</v>
      </c>
      <c r="E76" s="45" t="s">
        <v>195</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c r="T76" s="179"/>
      <c r="U76" s="179">
        <f t="shared" si="2"/>
        <v>3</v>
      </c>
      <c r="V76" s="179"/>
      <c r="W76" s="179">
        <f t="shared" si="2"/>
        <v>3</v>
      </c>
      <c r="X76" s="179"/>
      <c r="Y76" s="179">
        <f t="shared" si="4"/>
        <v>3</v>
      </c>
      <c r="Z76" s="179">
        <v>-3</v>
      </c>
      <c r="AA76" s="179">
        <f t="shared" si="4"/>
        <v>0</v>
      </c>
    </row>
    <row r="77" spans="1:27" s="60" customFormat="1" ht="27" customHeight="1" x14ac:dyDescent="0.3">
      <c r="A77" s="61"/>
      <c r="B77" s="5"/>
      <c r="C77" s="49" t="s">
        <v>12</v>
      </c>
      <c r="D77" s="95" t="s">
        <v>238</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c r="T77" s="179">
        <f>T78+T79+T80+T81</f>
        <v>0</v>
      </c>
      <c r="U77" s="179">
        <f t="shared" si="2"/>
        <v>3013.6</v>
      </c>
      <c r="V77" s="179">
        <f>V78+V79+V80+V81</f>
        <v>0</v>
      </c>
      <c r="W77" s="179">
        <f t="shared" si="2"/>
        <v>3013.6</v>
      </c>
      <c r="X77" s="179">
        <f>X78+X79+X80+X81</f>
        <v>0</v>
      </c>
      <c r="Y77" s="179">
        <f t="shared" si="4"/>
        <v>3013.6</v>
      </c>
      <c r="Z77" s="179">
        <f>Z78+Z79+Z80+Z81</f>
        <v>-137.9</v>
      </c>
      <c r="AA77" s="179">
        <f t="shared" si="4"/>
        <v>2875.7</v>
      </c>
    </row>
    <row r="78" spans="1:27" ht="40.5" x14ac:dyDescent="0.3">
      <c r="A78" s="10"/>
      <c r="B78" s="5"/>
      <c r="C78" s="28" t="s">
        <v>9</v>
      </c>
      <c r="D78" s="78" t="s">
        <v>238</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c r="T78" s="179"/>
      <c r="U78" s="179">
        <f t="shared" si="2"/>
        <v>738</v>
      </c>
      <c r="V78" s="179"/>
      <c r="W78" s="179">
        <f t="shared" si="2"/>
        <v>738</v>
      </c>
      <c r="X78" s="179"/>
      <c r="Y78" s="179">
        <f t="shared" si="4"/>
        <v>738</v>
      </c>
      <c r="Z78" s="179">
        <v>-0.3</v>
      </c>
      <c r="AA78" s="179">
        <f t="shared" si="4"/>
        <v>737.7</v>
      </c>
    </row>
    <row r="79" spans="1:27" ht="20.25" x14ac:dyDescent="0.3">
      <c r="A79" s="10"/>
      <c r="B79" s="5"/>
      <c r="C79" s="49" t="s">
        <v>10</v>
      </c>
      <c r="D79" s="78" t="s">
        <v>238</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c r="T79" s="179"/>
      <c r="U79" s="179">
        <f t="shared" si="2"/>
        <v>522</v>
      </c>
      <c r="V79" s="179"/>
      <c r="W79" s="179">
        <f t="shared" si="2"/>
        <v>522</v>
      </c>
      <c r="X79" s="179"/>
      <c r="Y79" s="179">
        <f t="shared" si="4"/>
        <v>522</v>
      </c>
      <c r="Z79" s="179">
        <v>-35.700000000000003</v>
      </c>
      <c r="AA79" s="179">
        <f t="shared" si="4"/>
        <v>486.3</v>
      </c>
    </row>
    <row r="80" spans="1:27" ht="20.25" x14ac:dyDescent="0.3">
      <c r="A80" s="10"/>
      <c r="B80" s="203"/>
      <c r="C80" s="198" t="s">
        <v>6</v>
      </c>
      <c r="D80" s="185" t="s">
        <v>238</v>
      </c>
      <c r="E80" s="185">
        <v>600</v>
      </c>
      <c r="F80" s="49">
        <v>9</v>
      </c>
      <c r="G80" s="183">
        <v>1312</v>
      </c>
      <c r="H80" s="183">
        <v>441.6</v>
      </c>
      <c r="I80" s="183">
        <f t="shared" si="0"/>
        <v>1753.6</v>
      </c>
      <c r="J80" s="183"/>
      <c r="K80" s="183">
        <f t="shared" si="0"/>
        <v>1753.6</v>
      </c>
      <c r="L80" s="183"/>
      <c r="M80" s="183">
        <f t="shared" si="0"/>
        <v>1753.6</v>
      </c>
      <c r="N80" s="183"/>
      <c r="O80" s="183">
        <f t="shared" si="2"/>
        <v>1753.6</v>
      </c>
      <c r="P80" s="183"/>
      <c r="Q80" s="183">
        <f t="shared" si="2"/>
        <v>1753.6</v>
      </c>
      <c r="R80" s="183"/>
      <c r="S80" s="183">
        <f t="shared" si="2"/>
        <v>1753.6</v>
      </c>
      <c r="T80" s="183"/>
      <c r="U80" s="183">
        <f t="shared" si="2"/>
        <v>1753.6</v>
      </c>
      <c r="V80" s="183"/>
      <c r="W80" s="183">
        <f t="shared" si="2"/>
        <v>1753.6</v>
      </c>
      <c r="X80" s="183"/>
      <c r="Y80" s="183">
        <f t="shared" si="4"/>
        <v>1753.6</v>
      </c>
      <c r="Z80" s="183">
        <v>-101.9</v>
      </c>
      <c r="AA80" s="183">
        <f t="shared" si="4"/>
        <v>1651.6999999999998</v>
      </c>
    </row>
    <row r="81" spans="1:27" s="60" customFormat="1" ht="20.25" x14ac:dyDescent="0.3">
      <c r="A81" s="61"/>
      <c r="B81" s="204"/>
      <c r="C81" s="199"/>
      <c r="D81" s="186"/>
      <c r="E81" s="186"/>
      <c r="F81" s="49"/>
      <c r="G81" s="184"/>
      <c r="H81" s="184"/>
      <c r="I81" s="184"/>
      <c r="J81" s="184"/>
      <c r="K81" s="184"/>
      <c r="L81" s="184"/>
      <c r="M81" s="184"/>
      <c r="N81" s="184"/>
      <c r="O81" s="184"/>
      <c r="P81" s="184"/>
      <c r="Q81" s="184"/>
      <c r="R81" s="184"/>
      <c r="S81" s="184"/>
      <c r="T81" s="184"/>
      <c r="U81" s="184"/>
      <c r="V81" s="184"/>
      <c r="W81" s="184"/>
      <c r="X81" s="184"/>
      <c r="Y81" s="184"/>
      <c r="Z81" s="184"/>
      <c r="AA81" s="184"/>
    </row>
    <row r="82" spans="1:27" s="60" customFormat="1" ht="20.25" x14ac:dyDescent="0.3">
      <c r="A82" s="61"/>
      <c r="B82" s="5"/>
      <c r="C82" s="55" t="s">
        <v>16</v>
      </c>
      <c r="D82" s="78" t="s">
        <v>239</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c r="T82" s="179">
        <f>T83</f>
        <v>0</v>
      </c>
      <c r="U82" s="179">
        <f t="shared" si="2"/>
        <v>540</v>
      </c>
      <c r="V82" s="179">
        <f>V83</f>
        <v>0</v>
      </c>
      <c r="W82" s="179">
        <f t="shared" si="2"/>
        <v>540</v>
      </c>
      <c r="X82" s="179">
        <f>X83</f>
        <v>0</v>
      </c>
      <c r="Y82" s="179">
        <f t="shared" si="4"/>
        <v>540</v>
      </c>
      <c r="Z82" s="179">
        <f>Z83</f>
        <v>0</v>
      </c>
      <c r="AA82" s="179">
        <f t="shared" si="4"/>
        <v>540</v>
      </c>
    </row>
    <row r="83" spans="1:27" s="60" customFormat="1" ht="40.5" x14ac:dyDescent="0.3">
      <c r="A83" s="61"/>
      <c r="B83" s="5"/>
      <c r="C83" s="19" t="s">
        <v>13</v>
      </c>
      <c r="D83" s="78" t="s">
        <v>239</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c r="T83" s="179"/>
      <c r="U83" s="179">
        <f t="shared" si="2"/>
        <v>540</v>
      </c>
      <c r="V83" s="179"/>
      <c r="W83" s="179">
        <f t="shared" si="2"/>
        <v>540</v>
      </c>
      <c r="X83" s="179"/>
      <c r="Y83" s="179">
        <f t="shared" si="4"/>
        <v>540</v>
      </c>
      <c r="Z83" s="179"/>
      <c r="AA83" s="179">
        <f t="shared" si="4"/>
        <v>540</v>
      </c>
    </row>
    <row r="84" spans="1:27" s="60" customFormat="1" ht="40.5" x14ac:dyDescent="0.3">
      <c r="A84" s="61"/>
      <c r="B84" s="5"/>
      <c r="C84" s="49" t="s">
        <v>14</v>
      </c>
      <c r="D84" s="95" t="s">
        <v>240</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c r="T84" s="179">
        <f>T85+T86</f>
        <v>0</v>
      </c>
      <c r="U84" s="179">
        <f t="shared" si="2"/>
        <v>3500</v>
      </c>
      <c r="V84" s="179">
        <f>V85+V86</f>
        <v>0</v>
      </c>
      <c r="W84" s="179">
        <f t="shared" si="2"/>
        <v>3500</v>
      </c>
      <c r="X84" s="179">
        <f>X85+X86</f>
        <v>0</v>
      </c>
      <c r="Y84" s="179">
        <f t="shared" si="4"/>
        <v>3500</v>
      </c>
      <c r="Z84" s="179">
        <f>Z85+Z86</f>
        <v>0</v>
      </c>
      <c r="AA84" s="179">
        <f t="shared" si="4"/>
        <v>3500</v>
      </c>
    </row>
    <row r="85" spans="1:27" s="60" customFormat="1" ht="57.6" customHeight="1" x14ac:dyDescent="0.3">
      <c r="A85" s="61"/>
      <c r="B85" s="5"/>
      <c r="C85" s="49" t="s">
        <v>15</v>
      </c>
      <c r="D85" s="95" t="s">
        <v>240</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c r="T85" s="179"/>
      <c r="U85" s="179">
        <f t="shared" si="2"/>
        <v>2600</v>
      </c>
      <c r="V85" s="179"/>
      <c r="W85" s="179">
        <f t="shared" si="2"/>
        <v>2600</v>
      </c>
      <c r="X85" s="179"/>
      <c r="Y85" s="179">
        <f t="shared" si="4"/>
        <v>2600</v>
      </c>
      <c r="Z85" s="179"/>
      <c r="AA85" s="179">
        <f t="shared" si="4"/>
        <v>2600</v>
      </c>
    </row>
    <row r="86" spans="1:27" s="60" customFormat="1" ht="40.5" x14ac:dyDescent="0.3">
      <c r="A86" s="61"/>
      <c r="B86" s="5"/>
      <c r="C86" s="49" t="s">
        <v>9</v>
      </c>
      <c r="D86" s="95" t="s">
        <v>240</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c r="T86" s="179"/>
      <c r="U86" s="179">
        <f t="shared" si="2"/>
        <v>900</v>
      </c>
      <c r="V86" s="179"/>
      <c r="W86" s="179">
        <f t="shared" si="2"/>
        <v>900</v>
      </c>
      <c r="X86" s="179"/>
      <c r="Y86" s="179">
        <f t="shared" si="4"/>
        <v>900</v>
      </c>
      <c r="Z86" s="179"/>
      <c r="AA86" s="179">
        <f t="shared" si="4"/>
        <v>900</v>
      </c>
    </row>
    <row r="87" spans="1:27" ht="197.45" customHeight="1" x14ac:dyDescent="0.3">
      <c r="A87" s="10"/>
      <c r="B87" s="5"/>
      <c r="C87" s="19" t="s">
        <v>211</v>
      </c>
      <c r="D87" s="78" t="s">
        <v>241</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c r="T87" s="179">
        <f>T88</f>
        <v>0</v>
      </c>
      <c r="U87" s="179">
        <f t="shared" si="2"/>
        <v>1644.2</v>
      </c>
      <c r="V87" s="179">
        <f>V88</f>
        <v>0</v>
      </c>
      <c r="W87" s="179">
        <f t="shared" si="2"/>
        <v>1644.2</v>
      </c>
      <c r="X87" s="179">
        <f>X88</f>
        <v>0</v>
      </c>
      <c r="Y87" s="179">
        <f t="shared" si="4"/>
        <v>1644.2</v>
      </c>
      <c r="Z87" s="179">
        <f>Z88</f>
        <v>0</v>
      </c>
      <c r="AA87" s="179">
        <f t="shared" si="4"/>
        <v>1644.2</v>
      </c>
    </row>
    <row r="88" spans="1:27" ht="44.45" customHeight="1" x14ac:dyDescent="0.3">
      <c r="A88" s="10"/>
      <c r="B88" s="5"/>
      <c r="C88" s="49" t="s">
        <v>13</v>
      </c>
      <c r="D88" s="115" t="s">
        <v>241</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c r="T88" s="179"/>
      <c r="U88" s="179">
        <f t="shared" si="2"/>
        <v>1644.2</v>
      </c>
      <c r="V88" s="179"/>
      <c r="W88" s="179">
        <f t="shared" si="2"/>
        <v>1644.2</v>
      </c>
      <c r="X88" s="179"/>
      <c r="Y88" s="179">
        <f t="shared" si="4"/>
        <v>1644.2</v>
      </c>
      <c r="Z88" s="179"/>
      <c r="AA88" s="179">
        <f t="shared" si="4"/>
        <v>1644.2</v>
      </c>
    </row>
    <row r="89" spans="1:27" s="60" customFormat="1" ht="121.5" x14ac:dyDescent="0.3">
      <c r="A89" s="61"/>
      <c r="B89" s="5"/>
      <c r="C89" s="125" t="s">
        <v>173</v>
      </c>
      <c r="D89" s="77" t="s">
        <v>242</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c r="T89" s="179">
        <f>T90</f>
        <v>141.5</v>
      </c>
      <c r="U89" s="179">
        <f t="shared" si="2"/>
        <v>1967.2</v>
      </c>
      <c r="V89" s="179">
        <f>V90</f>
        <v>0</v>
      </c>
      <c r="W89" s="179">
        <f t="shared" si="2"/>
        <v>1967.2</v>
      </c>
      <c r="X89" s="179">
        <f>X90</f>
        <v>0</v>
      </c>
      <c r="Y89" s="179">
        <f t="shared" si="4"/>
        <v>1967.2</v>
      </c>
      <c r="Z89" s="179">
        <f>Z90</f>
        <v>0</v>
      </c>
      <c r="AA89" s="179">
        <f t="shared" si="4"/>
        <v>1967.2</v>
      </c>
    </row>
    <row r="90" spans="1:27" s="60" customFormat="1" ht="40.5" x14ac:dyDescent="0.3">
      <c r="A90" s="61"/>
      <c r="B90" s="5"/>
      <c r="C90" s="49" t="s">
        <v>13</v>
      </c>
      <c r="D90" s="77" t="s">
        <v>242</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c r="T90" s="179">
        <v>141.5</v>
      </c>
      <c r="U90" s="179">
        <f t="shared" si="2"/>
        <v>1967.2</v>
      </c>
      <c r="V90" s="179"/>
      <c r="W90" s="179">
        <f t="shared" si="2"/>
        <v>1967.2</v>
      </c>
      <c r="X90" s="179"/>
      <c r="Y90" s="179">
        <f t="shared" si="4"/>
        <v>1967.2</v>
      </c>
      <c r="Z90" s="179"/>
      <c r="AA90" s="179">
        <f t="shared" si="4"/>
        <v>1967.2</v>
      </c>
    </row>
    <row r="91" spans="1:27" ht="63.6" customHeight="1" x14ac:dyDescent="0.3">
      <c r="A91" s="10"/>
      <c r="B91" s="5"/>
      <c r="C91" s="19" t="s">
        <v>192</v>
      </c>
      <c r="D91" s="78" t="s">
        <v>243</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c r="T91" s="179">
        <f>T92</f>
        <v>0</v>
      </c>
      <c r="U91" s="179">
        <f t="shared" si="2"/>
        <v>0</v>
      </c>
      <c r="V91" s="179">
        <f>V92</f>
        <v>0</v>
      </c>
      <c r="W91" s="179">
        <f t="shared" si="2"/>
        <v>0</v>
      </c>
      <c r="X91" s="179">
        <f>X92</f>
        <v>0</v>
      </c>
      <c r="Y91" s="179">
        <f t="shared" si="4"/>
        <v>0</v>
      </c>
      <c r="Z91" s="179">
        <f>Z92</f>
        <v>0</v>
      </c>
      <c r="AA91" s="179">
        <f t="shared" si="4"/>
        <v>0</v>
      </c>
    </row>
    <row r="92" spans="1:27" ht="46.5" customHeight="1" x14ac:dyDescent="0.3">
      <c r="A92" s="10"/>
      <c r="B92" s="5"/>
      <c r="C92" s="40" t="s">
        <v>13</v>
      </c>
      <c r="D92" s="78" t="s">
        <v>243</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c r="T92" s="179"/>
      <c r="U92" s="179">
        <f t="shared" si="2"/>
        <v>0</v>
      </c>
      <c r="V92" s="179"/>
      <c r="W92" s="179">
        <f t="shared" si="2"/>
        <v>0</v>
      </c>
      <c r="X92" s="179"/>
      <c r="Y92" s="179">
        <f t="shared" si="4"/>
        <v>0</v>
      </c>
      <c r="Z92" s="179"/>
      <c r="AA92" s="179">
        <f t="shared" si="4"/>
        <v>0</v>
      </c>
    </row>
    <row r="93" spans="1:27" ht="72" customHeight="1" x14ac:dyDescent="0.3">
      <c r="A93" s="10"/>
      <c r="B93" s="5"/>
      <c r="C93" s="19" t="s">
        <v>193</v>
      </c>
      <c r="D93" s="78" t="s">
        <v>243</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c r="T93" s="179">
        <f>T94</f>
        <v>0</v>
      </c>
      <c r="U93" s="179">
        <f t="shared" si="2"/>
        <v>0</v>
      </c>
      <c r="V93" s="179">
        <f>V94</f>
        <v>0</v>
      </c>
      <c r="W93" s="179">
        <f t="shared" si="2"/>
        <v>0</v>
      </c>
      <c r="X93" s="179">
        <f>X94</f>
        <v>0</v>
      </c>
      <c r="Y93" s="179">
        <f t="shared" si="4"/>
        <v>0</v>
      </c>
      <c r="Z93" s="179">
        <f>Z94</f>
        <v>0</v>
      </c>
      <c r="AA93" s="179">
        <f t="shared" si="4"/>
        <v>0</v>
      </c>
    </row>
    <row r="94" spans="1:27" ht="64.5" customHeight="1" x14ac:dyDescent="0.3">
      <c r="A94" s="10"/>
      <c r="B94" s="5"/>
      <c r="C94" s="40" t="s">
        <v>13</v>
      </c>
      <c r="D94" s="78" t="s">
        <v>243</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c r="T94" s="179"/>
      <c r="U94" s="179">
        <f t="shared" si="2"/>
        <v>0</v>
      </c>
      <c r="V94" s="179"/>
      <c r="W94" s="179">
        <f t="shared" si="2"/>
        <v>0</v>
      </c>
      <c r="X94" s="179"/>
      <c r="Y94" s="179">
        <f t="shared" si="4"/>
        <v>0</v>
      </c>
      <c r="Z94" s="179"/>
      <c r="AA94" s="179">
        <f t="shared" si="4"/>
        <v>0</v>
      </c>
    </row>
    <row r="95" spans="1:27" s="60" customFormat="1" ht="118.15" customHeight="1" x14ac:dyDescent="0.3">
      <c r="A95" s="61"/>
      <c r="B95" s="5"/>
      <c r="C95" s="56" t="s">
        <v>528</v>
      </c>
      <c r="D95" s="45" t="s">
        <v>530</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c r="T95" s="179">
        <f>T96</f>
        <v>0</v>
      </c>
      <c r="U95" s="179">
        <f t="shared" si="2"/>
        <v>29111.1</v>
      </c>
      <c r="V95" s="179">
        <f>V96</f>
        <v>-2003.2</v>
      </c>
      <c r="W95" s="179">
        <f t="shared" si="2"/>
        <v>27107.899999999998</v>
      </c>
      <c r="X95" s="179">
        <f>X96</f>
        <v>0</v>
      </c>
      <c r="Y95" s="179">
        <f t="shared" si="4"/>
        <v>27107.899999999998</v>
      </c>
      <c r="Z95" s="179">
        <f>Z96</f>
        <v>0</v>
      </c>
      <c r="AA95" s="179">
        <f t="shared" si="4"/>
        <v>27107.899999999998</v>
      </c>
    </row>
    <row r="96" spans="1:27" s="60" customFormat="1" ht="64.5" customHeight="1" x14ac:dyDescent="0.3">
      <c r="A96" s="61"/>
      <c r="B96" s="5"/>
      <c r="C96" s="56" t="s">
        <v>13</v>
      </c>
      <c r="D96" s="45" t="s">
        <v>530</v>
      </c>
      <c r="E96" s="45" t="s">
        <v>153</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c r="T96" s="179"/>
      <c r="U96" s="179">
        <f t="shared" si="2"/>
        <v>29111.1</v>
      </c>
      <c r="V96" s="179">
        <v>-2003.2</v>
      </c>
      <c r="W96" s="179">
        <f t="shared" si="2"/>
        <v>27107.899999999998</v>
      </c>
      <c r="X96" s="179"/>
      <c r="Y96" s="179">
        <f t="shared" si="4"/>
        <v>27107.899999999998</v>
      </c>
      <c r="Z96" s="179"/>
      <c r="AA96" s="179">
        <f t="shared" si="4"/>
        <v>27107.899999999998</v>
      </c>
    </row>
    <row r="97" spans="1:27" s="60" customFormat="1" ht="64.5" customHeight="1" x14ac:dyDescent="0.3">
      <c r="A97" s="61"/>
      <c r="B97" s="5"/>
      <c r="C97" s="56" t="s">
        <v>529</v>
      </c>
      <c r="D97" s="45" t="s">
        <v>530</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c r="T97" s="179">
        <f>T98</f>
        <v>0</v>
      </c>
      <c r="U97" s="179">
        <f t="shared" si="2"/>
        <v>1213</v>
      </c>
      <c r="V97" s="179">
        <f>V98</f>
        <v>-83.5</v>
      </c>
      <c r="W97" s="179">
        <f t="shared" si="2"/>
        <v>1129.5</v>
      </c>
      <c r="X97" s="179">
        <f>X98</f>
        <v>0</v>
      </c>
      <c r="Y97" s="179">
        <f t="shared" si="4"/>
        <v>1129.5</v>
      </c>
      <c r="Z97" s="179">
        <f>Z98</f>
        <v>0</v>
      </c>
      <c r="AA97" s="179">
        <f t="shared" si="4"/>
        <v>1129.5</v>
      </c>
    </row>
    <row r="98" spans="1:27" s="60" customFormat="1" ht="64.5" customHeight="1" x14ac:dyDescent="0.3">
      <c r="A98" s="61"/>
      <c r="B98" s="5"/>
      <c r="C98" s="56" t="s">
        <v>13</v>
      </c>
      <c r="D98" s="45" t="s">
        <v>530</v>
      </c>
      <c r="E98" s="45" t="s">
        <v>153</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c r="T98" s="179"/>
      <c r="U98" s="179">
        <f t="shared" si="2"/>
        <v>1213</v>
      </c>
      <c r="V98" s="179">
        <v>-83.5</v>
      </c>
      <c r="W98" s="179">
        <f t="shared" si="2"/>
        <v>1129.5</v>
      </c>
      <c r="X98" s="179"/>
      <c r="Y98" s="179">
        <f t="shared" si="4"/>
        <v>1129.5</v>
      </c>
      <c r="Z98" s="179"/>
      <c r="AA98" s="179">
        <f t="shared" si="4"/>
        <v>1129.5</v>
      </c>
    </row>
    <row r="99" spans="1:27" s="60" customFormat="1" ht="64.5" customHeight="1" x14ac:dyDescent="0.3">
      <c r="A99" s="61"/>
      <c r="B99" s="5"/>
      <c r="C99" s="19" t="s">
        <v>207</v>
      </c>
      <c r="D99" s="101" t="s">
        <v>244</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c r="T99" s="179">
        <f>T100</f>
        <v>0</v>
      </c>
      <c r="U99" s="179">
        <f t="shared" si="2"/>
        <v>3130.1</v>
      </c>
      <c r="V99" s="179">
        <f>V100</f>
        <v>0</v>
      </c>
      <c r="W99" s="179">
        <f t="shared" si="2"/>
        <v>3130.1</v>
      </c>
      <c r="X99" s="179">
        <f>X100</f>
        <v>0</v>
      </c>
      <c r="Y99" s="179">
        <f t="shared" si="4"/>
        <v>3130.1</v>
      </c>
      <c r="Z99" s="179">
        <f>Z100</f>
        <v>0</v>
      </c>
      <c r="AA99" s="179">
        <f t="shared" si="4"/>
        <v>3130.1</v>
      </c>
    </row>
    <row r="100" spans="1:27" s="60" customFormat="1" ht="64.5" customHeight="1" x14ac:dyDescent="0.3">
      <c r="A100" s="61"/>
      <c r="B100" s="5"/>
      <c r="C100" s="40" t="s">
        <v>13</v>
      </c>
      <c r="D100" s="101" t="s">
        <v>244</v>
      </c>
      <c r="E100" s="101" t="s">
        <v>153</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c r="T100" s="179"/>
      <c r="U100" s="179">
        <f t="shared" si="2"/>
        <v>3130.1</v>
      </c>
      <c r="V100" s="179"/>
      <c r="W100" s="179">
        <f t="shared" si="2"/>
        <v>3130.1</v>
      </c>
      <c r="X100" s="179"/>
      <c r="Y100" s="179">
        <f t="shared" si="4"/>
        <v>3130.1</v>
      </c>
      <c r="Z100" s="179"/>
      <c r="AA100" s="179">
        <f t="shared" si="4"/>
        <v>3130.1</v>
      </c>
    </row>
    <row r="101" spans="1:27" s="60" customFormat="1" ht="64.5" customHeight="1" x14ac:dyDescent="0.3">
      <c r="A101" s="61"/>
      <c r="B101" s="5"/>
      <c r="C101" s="19" t="s">
        <v>208</v>
      </c>
      <c r="D101" s="101" t="s">
        <v>244</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c r="T101" s="179">
        <f>T102</f>
        <v>0</v>
      </c>
      <c r="U101" s="179">
        <f t="shared" si="2"/>
        <v>1760.8</v>
      </c>
      <c r="V101" s="179">
        <f>V102</f>
        <v>0</v>
      </c>
      <c r="W101" s="179">
        <f t="shared" si="2"/>
        <v>1760.8</v>
      </c>
      <c r="X101" s="179">
        <f>X102</f>
        <v>0</v>
      </c>
      <c r="Y101" s="179">
        <f t="shared" si="4"/>
        <v>1760.8</v>
      </c>
      <c r="Z101" s="179">
        <f>Z102</f>
        <v>0</v>
      </c>
      <c r="AA101" s="179">
        <f t="shared" si="4"/>
        <v>1760.8</v>
      </c>
    </row>
    <row r="102" spans="1:27" s="60" customFormat="1" ht="39.75" customHeight="1" x14ac:dyDescent="0.3">
      <c r="A102" s="61"/>
      <c r="B102" s="5"/>
      <c r="C102" s="40" t="s">
        <v>13</v>
      </c>
      <c r="D102" s="101" t="s">
        <v>244</v>
      </c>
      <c r="E102" s="101" t="s">
        <v>153</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c r="T102" s="179"/>
      <c r="U102" s="179">
        <f t="shared" si="2"/>
        <v>1760.8</v>
      </c>
      <c r="V102" s="179"/>
      <c r="W102" s="179">
        <f t="shared" si="2"/>
        <v>1760.8</v>
      </c>
      <c r="X102" s="179"/>
      <c r="Y102" s="179">
        <f t="shared" si="4"/>
        <v>1760.8</v>
      </c>
      <c r="Z102" s="179"/>
      <c r="AA102" s="179">
        <f t="shared" si="4"/>
        <v>1760.8</v>
      </c>
    </row>
    <row r="103" spans="1:27" ht="67.5" customHeight="1" x14ac:dyDescent="0.3">
      <c r="A103" s="10"/>
      <c r="B103" s="11">
        <v>2</v>
      </c>
      <c r="C103" s="7" t="s">
        <v>146</v>
      </c>
      <c r="D103" s="51" t="s">
        <v>19</v>
      </c>
      <c r="E103" s="51"/>
      <c r="F103" s="13"/>
      <c r="G103" s="113">
        <f t="shared" ref="G103:Z106" si="5">G104</f>
        <v>6311.1</v>
      </c>
      <c r="H103" s="113">
        <f t="shared" si="5"/>
        <v>172.1</v>
      </c>
      <c r="I103" s="113">
        <f t="shared" si="0"/>
        <v>6483.2000000000007</v>
      </c>
      <c r="J103" s="113">
        <f t="shared" si="5"/>
        <v>0</v>
      </c>
      <c r="K103" s="113">
        <f t="shared" si="0"/>
        <v>6483.2000000000007</v>
      </c>
      <c r="L103" s="113">
        <f t="shared" si="5"/>
        <v>1428</v>
      </c>
      <c r="M103" s="113">
        <f t="shared" si="0"/>
        <v>7911.2000000000007</v>
      </c>
      <c r="N103" s="113">
        <f t="shared" si="5"/>
        <v>1094.9000000000001</v>
      </c>
      <c r="O103" s="113">
        <f t="shared" si="2"/>
        <v>9006.1</v>
      </c>
      <c r="P103" s="113">
        <f t="shared" si="5"/>
        <v>230.3</v>
      </c>
      <c r="Q103" s="113">
        <f t="shared" si="2"/>
        <v>9236.4</v>
      </c>
      <c r="R103" s="113">
        <f t="shared" si="5"/>
        <v>0</v>
      </c>
      <c r="S103" s="113">
        <f t="shared" si="2"/>
        <v>9236.4</v>
      </c>
      <c r="T103" s="178">
        <f t="shared" si="5"/>
        <v>0</v>
      </c>
      <c r="U103" s="178">
        <f t="shared" si="2"/>
        <v>9236.4</v>
      </c>
      <c r="V103" s="178">
        <f t="shared" si="5"/>
        <v>368.7</v>
      </c>
      <c r="W103" s="178">
        <f t="shared" si="2"/>
        <v>9605.1</v>
      </c>
      <c r="X103" s="178">
        <f t="shared" si="5"/>
        <v>7.2</v>
      </c>
      <c r="Y103" s="178">
        <f t="shared" si="4"/>
        <v>9612.3000000000011</v>
      </c>
      <c r="Z103" s="178">
        <f t="shared" si="5"/>
        <v>0</v>
      </c>
      <c r="AA103" s="178">
        <f t="shared" si="4"/>
        <v>9612.3000000000011</v>
      </c>
    </row>
    <row r="104" spans="1:27" s="60" customFormat="1" ht="22.5" customHeight="1" x14ac:dyDescent="0.3">
      <c r="A104" s="61"/>
      <c r="B104" s="11"/>
      <c r="C104" s="56" t="s">
        <v>245</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c r="T104" s="179">
        <f>T105+T108+T112+T116</f>
        <v>0</v>
      </c>
      <c r="U104" s="179">
        <f t="shared" si="2"/>
        <v>9236.4</v>
      </c>
      <c r="V104" s="179">
        <f>V105+V108+V112+V116</f>
        <v>368.7</v>
      </c>
      <c r="W104" s="179">
        <f t="shared" si="2"/>
        <v>9605.1</v>
      </c>
      <c r="X104" s="179">
        <f>X105+X108+X112+X116</f>
        <v>7.2</v>
      </c>
      <c r="Y104" s="179">
        <f t="shared" si="4"/>
        <v>9612.3000000000011</v>
      </c>
      <c r="Z104" s="179">
        <f>Z105+Z108+Z112+Z116</f>
        <v>0</v>
      </c>
      <c r="AA104" s="179">
        <f t="shared" si="4"/>
        <v>9612.3000000000011</v>
      </c>
    </row>
    <row r="105" spans="1:27" ht="62.25" customHeight="1" x14ac:dyDescent="0.3">
      <c r="A105" s="10"/>
      <c r="B105" s="5"/>
      <c r="C105" s="56" t="s">
        <v>246</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c r="T105" s="179">
        <f>T106</f>
        <v>0</v>
      </c>
      <c r="U105" s="179">
        <f t="shared" si="2"/>
        <v>100</v>
      </c>
      <c r="V105" s="179">
        <f>V106</f>
        <v>0</v>
      </c>
      <c r="W105" s="179">
        <f t="shared" si="2"/>
        <v>100</v>
      </c>
      <c r="X105" s="179">
        <f>X106</f>
        <v>0</v>
      </c>
      <c r="Y105" s="179">
        <f t="shared" si="4"/>
        <v>100</v>
      </c>
      <c r="Z105" s="179">
        <f>Z106</f>
        <v>0</v>
      </c>
      <c r="AA105" s="179">
        <f t="shared" si="4"/>
        <v>100</v>
      </c>
    </row>
    <row r="106" spans="1:27" ht="40.5" x14ac:dyDescent="0.3">
      <c r="A106" s="10"/>
      <c r="B106" s="5"/>
      <c r="C106" s="28" t="s">
        <v>20</v>
      </c>
      <c r="D106" s="78" t="s">
        <v>247</v>
      </c>
      <c r="E106" s="78"/>
      <c r="F106" s="50"/>
      <c r="G106" s="114">
        <f t="shared" si="5"/>
        <v>46</v>
      </c>
      <c r="H106" s="114">
        <f t="shared" si="5"/>
        <v>54</v>
      </c>
      <c r="I106" s="114">
        <f t="shared" si="0"/>
        <v>100</v>
      </c>
      <c r="J106" s="114">
        <f t="shared" si="5"/>
        <v>0</v>
      </c>
      <c r="K106" s="114">
        <f t="shared" si="0"/>
        <v>100</v>
      </c>
      <c r="L106" s="114">
        <f t="shared" si="5"/>
        <v>0</v>
      </c>
      <c r="M106" s="114">
        <f t="shared" si="0"/>
        <v>100</v>
      </c>
      <c r="N106" s="114">
        <f t="shared" si="5"/>
        <v>0</v>
      </c>
      <c r="O106" s="114">
        <f t="shared" si="2"/>
        <v>100</v>
      </c>
      <c r="P106" s="114">
        <f t="shared" si="5"/>
        <v>0</v>
      </c>
      <c r="Q106" s="114">
        <f t="shared" si="2"/>
        <v>100</v>
      </c>
      <c r="R106" s="114">
        <f t="shared" si="5"/>
        <v>0</v>
      </c>
      <c r="S106" s="114">
        <f t="shared" si="2"/>
        <v>100</v>
      </c>
      <c r="T106" s="179">
        <f t="shared" si="5"/>
        <v>0</v>
      </c>
      <c r="U106" s="179">
        <f t="shared" si="2"/>
        <v>100</v>
      </c>
      <c r="V106" s="179">
        <f t="shared" si="5"/>
        <v>0</v>
      </c>
      <c r="W106" s="179">
        <f t="shared" si="2"/>
        <v>100</v>
      </c>
      <c r="X106" s="179">
        <f t="shared" si="5"/>
        <v>0</v>
      </c>
      <c r="Y106" s="179">
        <f t="shared" si="4"/>
        <v>100</v>
      </c>
      <c r="Z106" s="179">
        <f t="shared" si="5"/>
        <v>0</v>
      </c>
      <c r="AA106" s="179">
        <f t="shared" si="4"/>
        <v>100</v>
      </c>
    </row>
    <row r="107" spans="1:27" ht="40.5" x14ac:dyDescent="0.3">
      <c r="A107" s="10"/>
      <c r="B107" s="5"/>
      <c r="C107" s="28" t="s">
        <v>9</v>
      </c>
      <c r="D107" s="128" t="s">
        <v>247</v>
      </c>
      <c r="E107" s="78">
        <v>200</v>
      </c>
      <c r="F107" s="50">
        <v>13</v>
      </c>
      <c r="G107" s="114">
        <v>46</v>
      </c>
      <c r="H107" s="114">
        <v>54</v>
      </c>
      <c r="I107" s="114">
        <f t="shared" ref="I107:O205" si="6">G107+H107</f>
        <v>100</v>
      </c>
      <c r="J107" s="114"/>
      <c r="K107" s="114">
        <f t="shared" si="6"/>
        <v>100</v>
      </c>
      <c r="L107" s="114"/>
      <c r="M107" s="114">
        <f t="shared" si="6"/>
        <v>100</v>
      </c>
      <c r="N107" s="114"/>
      <c r="O107" s="114">
        <f t="shared" si="6"/>
        <v>100</v>
      </c>
      <c r="P107" s="114"/>
      <c r="Q107" s="114">
        <f t="shared" ref="Q107:AA122" si="7">O107+P107</f>
        <v>100</v>
      </c>
      <c r="R107" s="114"/>
      <c r="S107" s="114">
        <f t="shared" si="7"/>
        <v>100</v>
      </c>
      <c r="T107" s="179"/>
      <c r="U107" s="179">
        <f t="shared" si="7"/>
        <v>100</v>
      </c>
      <c r="V107" s="179"/>
      <c r="W107" s="179">
        <f t="shared" si="7"/>
        <v>100</v>
      </c>
      <c r="X107" s="179"/>
      <c r="Y107" s="179">
        <f t="shared" si="7"/>
        <v>100</v>
      </c>
      <c r="Z107" s="179"/>
      <c r="AA107" s="179">
        <f t="shared" si="7"/>
        <v>100</v>
      </c>
    </row>
    <row r="108" spans="1:27" ht="65.45" customHeight="1" x14ac:dyDescent="0.3">
      <c r="A108" s="10"/>
      <c r="B108" s="5"/>
      <c r="C108" s="56" t="s">
        <v>248</v>
      </c>
      <c r="D108" s="78" t="s">
        <v>249</v>
      </c>
      <c r="E108" s="78"/>
      <c r="F108" s="50"/>
      <c r="G108" s="114">
        <f>G109</f>
        <v>3133</v>
      </c>
      <c r="H108" s="114">
        <f>H109</f>
        <v>0</v>
      </c>
      <c r="I108" s="114">
        <f t="shared" si="6"/>
        <v>3133</v>
      </c>
      <c r="J108" s="114">
        <f>J109</f>
        <v>0</v>
      </c>
      <c r="K108" s="114">
        <f t="shared" si="6"/>
        <v>3133</v>
      </c>
      <c r="L108" s="114">
        <f>L109</f>
        <v>0</v>
      </c>
      <c r="M108" s="114">
        <f t="shared" si="6"/>
        <v>3133</v>
      </c>
      <c r="N108" s="114">
        <f>N109</f>
        <v>0</v>
      </c>
      <c r="O108" s="114">
        <f t="shared" si="6"/>
        <v>3133</v>
      </c>
      <c r="P108" s="114">
        <f>P109</f>
        <v>0</v>
      </c>
      <c r="Q108" s="114">
        <f t="shared" si="7"/>
        <v>3133</v>
      </c>
      <c r="R108" s="114">
        <f>R109</f>
        <v>0</v>
      </c>
      <c r="S108" s="114">
        <f t="shared" si="7"/>
        <v>3133</v>
      </c>
      <c r="T108" s="179">
        <f>T109</f>
        <v>0</v>
      </c>
      <c r="U108" s="179">
        <f t="shared" si="7"/>
        <v>3133</v>
      </c>
      <c r="V108" s="179">
        <f>V109</f>
        <v>0</v>
      </c>
      <c r="W108" s="179">
        <f t="shared" si="7"/>
        <v>3133</v>
      </c>
      <c r="X108" s="179">
        <f>X109</f>
        <v>0</v>
      </c>
      <c r="Y108" s="179">
        <f t="shared" si="7"/>
        <v>3133</v>
      </c>
      <c r="Z108" s="179">
        <f>Z109</f>
        <v>0</v>
      </c>
      <c r="AA108" s="179">
        <f t="shared" si="7"/>
        <v>3133</v>
      </c>
    </row>
    <row r="109" spans="1:27" ht="58.9" customHeight="1" x14ac:dyDescent="0.3">
      <c r="A109" s="10"/>
      <c r="B109" s="5"/>
      <c r="C109" s="28" t="s">
        <v>21</v>
      </c>
      <c r="D109" s="78" t="s">
        <v>250</v>
      </c>
      <c r="E109" s="78"/>
      <c r="F109" s="50"/>
      <c r="G109" s="114">
        <f>G110+G111</f>
        <v>3133</v>
      </c>
      <c r="H109" s="114">
        <f>H110+H111</f>
        <v>0</v>
      </c>
      <c r="I109" s="114">
        <f t="shared" si="6"/>
        <v>3133</v>
      </c>
      <c r="J109" s="114">
        <f>J110+J111</f>
        <v>0</v>
      </c>
      <c r="K109" s="114">
        <f t="shared" si="6"/>
        <v>3133</v>
      </c>
      <c r="L109" s="114">
        <f>L110+L111</f>
        <v>0</v>
      </c>
      <c r="M109" s="114">
        <f t="shared" si="6"/>
        <v>3133</v>
      </c>
      <c r="N109" s="114">
        <f>N110+N111</f>
        <v>0</v>
      </c>
      <c r="O109" s="114">
        <f t="shared" si="6"/>
        <v>3133</v>
      </c>
      <c r="P109" s="114">
        <f>P110+P111</f>
        <v>0</v>
      </c>
      <c r="Q109" s="114">
        <f t="shared" si="7"/>
        <v>3133</v>
      </c>
      <c r="R109" s="114">
        <f>R110+R111</f>
        <v>0</v>
      </c>
      <c r="S109" s="114">
        <f t="shared" si="7"/>
        <v>3133</v>
      </c>
      <c r="T109" s="179">
        <f>T110+T111</f>
        <v>0</v>
      </c>
      <c r="U109" s="179">
        <f t="shared" si="7"/>
        <v>3133</v>
      </c>
      <c r="V109" s="179">
        <f>V110+V111</f>
        <v>0</v>
      </c>
      <c r="W109" s="179">
        <f t="shared" si="7"/>
        <v>3133</v>
      </c>
      <c r="X109" s="179">
        <f>X110+X111</f>
        <v>0</v>
      </c>
      <c r="Y109" s="179">
        <f t="shared" si="7"/>
        <v>3133</v>
      </c>
      <c r="Z109" s="179">
        <f>Z110+Z111</f>
        <v>0</v>
      </c>
      <c r="AA109" s="179">
        <f t="shared" si="7"/>
        <v>3133</v>
      </c>
    </row>
    <row r="110" spans="1:27" ht="40.5" x14ac:dyDescent="0.3">
      <c r="A110" s="10"/>
      <c r="B110" s="5"/>
      <c r="C110" s="28" t="s">
        <v>9</v>
      </c>
      <c r="D110" s="128" t="s">
        <v>250</v>
      </c>
      <c r="E110" s="78">
        <v>200</v>
      </c>
      <c r="F110" s="50">
        <v>13</v>
      </c>
      <c r="G110" s="114">
        <v>3056</v>
      </c>
      <c r="H110" s="114"/>
      <c r="I110" s="114">
        <f t="shared" si="6"/>
        <v>3056</v>
      </c>
      <c r="J110" s="114"/>
      <c r="K110" s="114">
        <f t="shared" si="6"/>
        <v>3056</v>
      </c>
      <c r="L110" s="114"/>
      <c r="M110" s="114">
        <f t="shared" si="6"/>
        <v>3056</v>
      </c>
      <c r="N110" s="114"/>
      <c r="O110" s="114">
        <f t="shared" ref="O110:S205" si="8">M110+N110</f>
        <v>3056</v>
      </c>
      <c r="P110" s="114"/>
      <c r="Q110" s="114">
        <f t="shared" si="8"/>
        <v>3056</v>
      </c>
      <c r="R110" s="114"/>
      <c r="S110" s="114">
        <f t="shared" si="8"/>
        <v>3056</v>
      </c>
      <c r="T110" s="179"/>
      <c r="U110" s="179">
        <f t="shared" si="7"/>
        <v>3056</v>
      </c>
      <c r="V110" s="179"/>
      <c r="W110" s="179">
        <f t="shared" si="7"/>
        <v>3056</v>
      </c>
      <c r="X110" s="179"/>
      <c r="Y110" s="179">
        <f t="shared" si="7"/>
        <v>3056</v>
      </c>
      <c r="Z110" s="179"/>
      <c r="AA110" s="179">
        <f t="shared" si="7"/>
        <v>3056</v>
      </c>
    </row>
    <row r="111" spans="1:27" ht="20.25" x14ac:dyDescent="0.3">
      <c r="A111" s="10"/>
      <c r="B111" s="5"/>
      <c r="C111" s="28" t="s">
        <v>10</v>
      </c>
      <c r="D111" s="128" t="s">
        <v>250</v>
      </c>
      <c r="E111" s="78">
        <v>300</v>
      </c>
      <c r="F111" s="50"/>
      <c r="G111" s="114">
        <v>77</v>
      </c>
      <c r="H111" s="114"/>
      <c r="I111" s="114">
        <f t="shared" si="6"/>
        <v>77</v>
      </c>
      <c r="J111" s="114"/>
      <c r="K111" s="114">
        <f t="shared" si="6"/>
        <v>77</v>
      </c>
      <c r="L111" s="114"/>
      <c r="M111" s="114">
        <f t="shared" si="6"/>
        <v>77</v>
      </c>
      <c r="N111" s="114"/>
      <c r="O111" s="114">
        <f t="shared" si="8"/>
        <v>77</v>
      </c>
      <c r="P111" s="114"/>
      <c r="Q111" s="114">
        <f t="shared" si="8"/>
        <v>77</v>
      </c>
      <c r="R111" s="114"/>
      <c r="S111" s="114">
        <f t="shared" si="8"/>
        <v>77</v>
      </c>
      <c r="T111" s="179"/>
      <c r="U111" s="179">
        <f t="shared" si="7"/>
        <v>77</v>
      </c>
      <c r="V111" s="179"/>
      <c r="W111" s="179">
        <f t="shared" si="7"/>
        <v>77</v>
      </c>
      <c r="X111" s="179"/>
      <c r="Y111" s="179">
        <f t="shared" si="7"/>
        <v>77</v>
      </c>
      <c r="Z111" s="179"/>
      <c r="AA111" s="179">
        <f t="shared" si="7"/>
        <v>77</v>
      </c>
    </row>
    <row r="112" spans="1:27" ht="43.15" customHeight="1" x14ac:dyDescent="0.3">
      <c r="A112" s="10"/>
      <c r="B112" s="5"/>
      <c r="C112" s="56" t="s">
        <v>251</v>
      </c>
      <c r="D112" s="78" t="s">
        <v>252</v>
      </c>
      <c r="E112" s="78"/>
      <c r="F112" s="50"/>
      <c r="G112" s="114">
        <f>G113</f>
        <v>3132.1</v>
      </c>
      <c r="H112" s="114">
        <f>H113</f>
        <v>118.1</v>
      </c>
      <c r="I112" s="114">
        <f t="shared" si="6"/>
        <v>3250.2</v>
      </c>
      <c r="J112" s="114">
        <f>J113</f>
        <v>0</v>
      </c>
      <c r="K112" s="114">
        <f t="shared" si="6"/>
        <v>3250.2</v>
      </c>
      <c r="L112" s="114">
        <f>L113</f>
        <v>0</v>
      </c>
      <c r="M112" s="114">
        <f t="shared" si="6"/>
        <v>3250.2</v>
      </c>
      <c r="N112" s="114">
        <f>N113</f>
        <v>870.9</v>
      </c>
      <c r="O112" s="114">
        <f t="shared" si="8"/>
        <v>4121.0999999999995</v>
      </c>
      <c r="P112" s="114">
        <f>P113</f>
        <v>230.3</v>
      </c>
      <c r="Q112" s="114">
        <f t="shared" si="8"/>
        <v>4351.3999999999996</v>
      </c>
      <c r="R112" s="114">
        <f>R113</f>
        <v>0</v>
      </c>
      <c r="S112" s="114">
        <f t="shared" si="8"/>
        <v>4351.3999999999996</v>
      </c>
      <c r="T112" s="179">
        <f>T113</f>
        <v>0</v>
      </c>
      <c r="U112" s="179">
        <f t="shared" si="7"/>
        <v>4351.3999999999996</v>
      </c>
      <c r="V112" s="179">
        <f>V113</f>
        <v>368.7</v>
      </c>
      <c r="W112" s="179">
        <f t="shared" si="7"/>
        <v>4720.0999999999995</v>
      </c>
      <c r="X112" s="179">
        <f>X113</f>
        <v>7.2</v>
      </c>
      <c r="Y112" s="179">
        <f t="shared" si="7"/>
        <v>4727.2999999999993</v>
      </c>
      <c r="Z112" s="179">
        <f>Z113</f>
        <v>0</v>
      </c>
      <c r="AA112" s="179">
        <f t="shared" si="7"/>
        <v>4727.2999999999993</v>
      </c>
    </row>
    <row r="113" spans="1:27" ht="27" customHeight="1" x14ac:dyDescent="0.3">
      <c r="A113" s="10"/>
      <c r="B113" s="5"/>
      <c r="C113" s="28" t="s">
        <v>24</v>
      </c>
      <c r="D113" s="78" t="s">
        <v>253</v>
      </c>
      <c r="E113" s="78"/>
      <c r="F113" s="50"/>
      <c r="G113" s="114">
        <f>G114+G115</f>
        <v>3132.1</v>
      </c>
      <c r="H113" s="114">
        <f>H114+H115</f>
        <v>118.1</v>
      </c>
      <c r="I113" s="114">
        <f t="shared" si="6"/>
        <v>3250.2</v>
      </c>
      <c r="J113" s="114">
        <f>J114+J115</f>
        <v>0</v>
      </c>
      <c r="K113" s="114">
        <f t="shared" si="6"/>
        <v>3250.2</v>
      </c>
      <c r="L113" s="114">
        <f>L114+L115</f>
        <v>0</v>
      </c>
      <c r="M113" s="114">
        <f t="shared" si="6"/>
        <v>3250.2</v>
      </c>
      <c r="N113" s="114">
        <f>N114+N115</f>
        <v>870.9</v>
      </c>
      <c r="O113" s="114">
        <f t="shared" si="8"/>
        <v>4121.0999999999995</v>
      </c>
      <c r="P113" s="114">
        <f>P114+P115</f>
        <v>230.3</v>
      </c>
      <c r="Q113" s="114">
        <f t="shared" si="8"/>
        <v>4351.3999999999996</v>
      </c>
      <c r="R113" s="114">
        <f>R114+R115</f>
        <v>0</v>
      </c>
      <c r="S113" s="114">
        <f t="shared" si="8"/>
        <v>4351.3999999999996</v>
      </c>
      <c r="T113" s="179">
        <f>T114+T115</f>
        <v>0</v>
      </c>
      <c r="U113" s="179">
        <f t="shared" si="7"/>
        <v>4351.3999999999996</v>
      </c>
      <c r="V113" s="179">
        <f>V114+V115</f>
        <v>368.7</v>
      </c>
      <c r="W113" s="179">
        <f t="shared" si="7"/>
        <v>4720.0999999999995</v>
      </c>
      <c r="X113" s="179">
        <f>X114+X115</f>
        <v>7.2</v>
      </c>
      <c r="Y113" s="179">
        <f t="shared" si="7"/>
        <v>4727.2999999999993</v>
      </c>
      <c r="Z113" s="179">
        <f>Z114+Z115</f>
        <v>0</v>
      </c>
      <c r="AA113" s="179">
        <f t="shared" si="7"/>
        <v>4727.2999999999993</v>
      </c>
    </row>
    <row r="114" spans="1:27" s="60" customFormat="1" ht="41.25" customHeight="1" x14ac:dyDescent="0.3">
      <c r="A114" s="61"/>
      <c r="B114" s="203"/>
      <c r="C114" s="209" t="s">
        <v>9</v>
      </c>
      <c r="D114" s="185" t="s">
        <v>253</v>
      </c>
      <c r="E114" s="185">
        <v>200</v>
      </c>
      <c r="F114" s="50">
        <v>13</v>
      </c>
      <c r="G114" s="114">
        <v>3111.1</v>
      </c>
      <c r="H114" s="114">
        <v>118.1</v>
      </c>
      <c r="I114" s="114">
        <f t="shared" si="6"/>
        <v>3229.2</v>
      </c>
      <c r="J114" s="114"/>
      <c r="K114" s="114">
        <f t="shared" si="6"/>
        <v>3229.2</v>
      </c>
      <c r="L114" s="114"/>
      <c r="M114" s="114">
        <f t="shared" si="6"/>
        <v>3229.2</v>
      </c>
      <c r="N114" s="114">
        <v>870.9</v>
      </c>
      <c r="O114" s="114">
        <f t="shared" si="8"/>
        <v>4100.0999999999995</v>
      </c>
      <c r="P114" s="114">
        <v>230.3</v>
      </c>
      <c r="Q114" s="114">
        <f t="shared" si="8"/>
        <v>4330.3999999999996</v>
      </c>
      <c r="R114" s="114"/>
      <c r="S114" s="114">
        <f t="shared" si="8"/>
        <v>4330.3999999999996</v>
      </c>
      <c r="T114" s="179"/>
      <c r="U114" s="179">
        <f t="shared" si="7"/>
        <v>4330.3999999999996</v>
      </c>
      <c r="V114" s="179">
        <v>368.7</v>
      </c>
      <c r="W114" s="179">
        <f t="shared" si="7"/>
        <v>4699.0999999999995</v>
      </c>
      <c r="X114" s="179">
        <v>7.2</v>
      </c>
      <c r="Y114" s="179">
        <f t="shared" si="7"/>
        <v>4706.2999999999993</v>
      </c>
      <c r="Z114" s="179"/>
      <c r="AA114" s="179">
        <f t="shared" si="7"/>
        <v>4706.2999999999993</v>
      </c>
    </row>
    <row r="115" spans="1:27" ht="20.25" x14ac:dyDescent="0.3">
      <c r="A115" s="10"/>
      <c r="B115" s="204"/>
      <c r="C115" s="210"/>
      <c r="D115" s="186"/>
      <c r="E115" s="186"/>
      <c r="F115" s="50">
        <v>5</v>
      </c>
      <c r="G115" s="114">
        <v>21</v>
      </c>
      <c r="H115" s="114"/>
      <c r="I115" s="114">
        <f t="shared" si="6"/>
        <v>21</v>
      </c>
      <c r="J115" s="114"/>
      <c r="K115" s="114">
        <f t="shared" si="6"/>
        <v>21</v>
      </c>
      <c r="L115" s="114"/>
      <c r="M115" s="114">
        <f t="shared" si="6"/>
        <v>21</v>
      </c>
      <c r="N115" s="114"/>
      <c r="O115" s="114">
        <f t="shared" si="8"/>
        <v>21</v>
      </c>
      <c r="P115" s="114"/>
      <c r="Q115" s="114">
        <f t="shared" si="8"/>
        <v>21</v>
      </c>
      <c r="R115" s="114"/>
      <c r="S115" s="114">
        <f t="shared" si="8"/>
        <v>21</v>
      </c>
      <c r="T115" s="179"/>
      <c r="U115" s="179">
        <f t="shared" si="7"/>
        <v>21</v>
      </c>
      <c r="V115" s="179"/>
      <c r="W115" s="179">
        <f t="shared" si="7"/>
        <v>21</v>
      </c>
      <c r="X115" s="179"/>
      <c r="Y115" s="179">
        <f t="shared" si="7"/>
        <v>21</v>
      </c>
      <c r="Z115" s="179"/>
      <c r="AA115" s="179">
        <f t="shared" si="7"/>
        <v>21</v>
      </c>
    </row>
    <row r="116" spans="1:27" s="60" customFormat="1" ht="58.5" x14ac:dyDescent="0.3">
      <c r="A116" s="61"/>
      <c r="B116" s="162"/>
      <c r="C116" s="165" t="s">
        <v>549</v>
      </c>
      <c r="D116" s="45" t="s">
        <v>551</v>
      </c>
      <c r="E116" s="45"/>
      <c r="F116" s="50"/>
      <c r="G116" s="114"/>
      <c r="H116" s="114"/>
      <c r="I116" s="114"/>
      <c r="J116" s="114"/>
      <c r="K116" s="114"/>
      <c r="L116" s="114">
        <f>L117+L119</f>
        <v>1428</v>
      </c>
      <c r="M116" s="113">
        <f t="shared" si="6"/>
        <v>1428</v>
      </c>
      <c r="N116" s="114">
        <f>N117+N119</f>
        <v>224</v>
      </c>
      <c r="O116" s="113">
        <f t="shared" si="8"/>
        <v>1652</v>
      </c>
      <c r="P116" s="114">
        <f>P117+P119</f>
        <v>0</v>
      </c>
      <c r="Q116" s="113">
        <f t="shared" si="8"/>
        <v>1652</v>
      </c>
      <c r="R116" s="114">
        <f>R117+R119</f>
        <v>0</v>
      </c>
      <c r="S116" s="113">
        <f t="shared" si="8"/>
        <v>1652</v>
      </c>
      <c r="T116" s="179">
        <f>T117+T119</f>
        <v>0</v>
      </c>
      <c r="U116" s="178">
        <f t="shared" si="7"/>
        <v>1652</v>
      </c>
      <c r="V116" s="179">
        <f>V117+V119</f>
        <v>0</v>
      </c>
      <c r="W116" s="178">
        <f t="shared" si="7"/>
        <v>1652</v>
      </c>
      <c r="X116" s="179">
        <f>X117+X119</f>
        <v>0</v>
      </c>
      <c r="Y116" s="178">
        <f t="shared" si="7"/>
        <v>1652</v>
      </c>
      <c r="Z116" s="179">
        <f>Z117+Z119</f>
        <v>0</v>
      </c>
      <c r="AA116" s="178">
        <f t="shared" si="7"/>
        <v>1652</v>
      </c>
    </row>
    <row r="117" spans="1:27" s="60" customFormat="1" ht="58.5" x14ac:dyDescent="0.3">
      <c r="A117" s="61"/>
      <c r="B117" s="162"/>
      <c r="C117" s="165" t="s">
        <v>550</v>
      </c>
      <c r="D117" s="45" t="s">
        <v>552</v>
      </c>
      <c r="E117" s="45"/>
      <c r="F117" s="50"/>
      <c r="G117" s="114"/>
      <c r="H117" s="114"/>
      <c r="I117" s="114"/>
      <c r="J117" s="114"/>
      <c r="K117" s="114"/>
      <c r="L117" s="114">
        <f>L118</f>
        <v>1000</v>
      </c>
      <c r="M117" s="113">
        <f t="shared" si="6"/>
        <v>1000</v>
      </c>
      <c r="N117" s="114">
        <f>N118</f>
        <v>224</v>
      </c>
      <c r="O117" s="113">
        <f t="shared" si="8"/>
        <v>1224</v>
      </c>
      <c r="P117" s="114">
        <f>P118</f>
        <v>0</v>
      </c>
      <c r="Q117" s="113">
        <f t="shared" si="8"/>
        <v>1224</v>
      </c>
      <c r="R117" s="114">
        <f>R118</f>
        <v>0</v>
      </c>
      <c r="S117" s="113">
        <f t="shared" si="8"/>
        <v>1224</v>
      </c>
      <c r="T117" s="179">
        <f>T118</f>
        <v>0</v>
      </c>
      <c r="U117" s="178">
        <f t="shared" si="7"/>
        <v>1224</v>
      </c>
      <c r="V117" s="179">
        <f>V118</f>
        <v>0</v>
      </c>
      <c r="W117" s="178">
        <f t="shared" si="7"/>
        <v>1224</v>
      </c>
      <c r="X117" s="179">
        <f>X118</f>
        <v>0</v>
      </c>
      <c r="Y117" s="178">
        <f t="shared" si="7"/>
        <v>1224</v>
      </c>
      <c r="Z117" s="179">
        <f>Z118</f>
        <v>0</v>
      </c>
      <c r="AA117" s="178">
        <f t="shared" si="7"/>
        <v>1224</v>
      </c>
    </row>
    <row r="118" spans="1:27" s="60" customFormat="1" ht="39" x14ac:dyDescent="0.3">
      <c r="A118" s="61"/>
      <c r="B118" s="162"/>
      <c r="C118" s="165" t="s">
        <v>13</v>
      </c>
      <c r="D118" s="45" t="s">
        <v>552</v>
      </c>
      <c r="E118" s="45" t="s">
        <v>153</v>
      </c>
      <c r="F118" s="50"/>
      <c r="G118" s="114"/>
      <c r="H118" s="114"/>
      <c r="I118" s="114"/>
      <c r="J118" s="114"/>
      <c r="K118" s="114"/>
      <c r="L118" s="114">
        <v>1000</v>
      </c>
      <c r="M118" s="113">
        <f t="shared" si="6"/>
        <v>1000</v>
      </c>
      <c r="N118" s="114">
        <v>224</v>
      </c>
      <c r="O118" s="113">
        <f t="shared" si="8"/>
        <v>1224</v>
      </c>
      <c r="P118" s="114"/>
      <c r="Q118" s="113">
        <f t="shared" si="8"/>
        <v>1224</v>
      </c>
      <c r="R118" s="114"/>
      <c r="S118" s="113">
        <f t="shared" si="8"/>
        <v>1224</v>
      </c>
      <c r="T118" s="179"/>
      <c r="U118" s="178">
        <f t="shared" si="7"/>
        <v>1224</v>
      </c>
      <c r="V118" s="179"/>
      <c r="W118" s="178">
        <f t="shared" si="7"/>
        <v>1224</v>
      </c>
      <c r="X118" s="179"/>
      <c r="Y118" s="178">
        <f t="shared" si="7"/>
        <v>1224</v>
      </c>
      <c r="Z118" s="179"/>
      <c r="AA118" s="178">
        <f t="shared" si="7"/>
        <v>1224</v>
      </c>
    </row>
    <row r="119" spans="1:27" s="60" customFormat="1" ht="39" x14ac:dyDescent="0.3">
      <c r="A119" s="61"/>
      <c r="B119" s="162"/>
      <c r="C119" s="56" t="s">
        <v>553</v>
      </c>
      <c r="D119" s="45" t="s">
        <v>554</v>
      </c>
      <c r="E119" s="45"/>
      <c r="F119" s="50"/>
      <c r="G119" s="114"/>
      <c r="H119" s="114"/>
      <c r="I119" s="114"/>
      <c r="J119" s="114"/>
      <c r="K119" s="114"/>
      <c r="L119" s="114">
        <f>L120</f>
        <v>428</v>
      </c>
      <c r="M119" s="113">
        <f t="shared" si="6"/>
        <v>428</v>
      </c>
      <c r="N119" s="114">
        <f>N120</f>
        <v>0</v>
      </c>
      <c r="O119" s="113">
        <f t="shared" si="8"/>
        <v>428</v>
      </c>
      <c r="P119" s="114">
        <f>P120</f>
        <v>0</v>
      </c>
      <c r="Q119" s="113">
        <f t="shared" si="8"/>
        <v>428</v>
      </c>
      <c r="R119" s="114">
        <f>R120</f>
        <v>0</v>
      </c>
      <c r="S119" s="113">
        <f t="shared" si="8"/>
        <v>428</v>
      </c>
      <c r="T119" s="179">
        <f>T120</f>
        <v>0</v>
      </c>
      <c r="U119" s="178">
        <f t="shared" si="7"/>
        <v>428</v>
      </c>
      <c r="V119" s="179">
        <f>V120</f>
        <v>0</v>
      </c>
      <c r="W119" s="178">
        <f t="shared" si="7"/>
        <v>428</v>
      </c>
      <c r="X119" s="179">
        <f>X120</f>
        <v>0</v>
      </c>
      <c r="Y119" s="178">
        <f t="shared" si="7"/>
        <v>428</v>
      </c>
      <c r="Z119" s="179">
        <f>Z120</f>
        <v>0</v>
      </c>
      <c r="AA119" s="178">
        <f t="shared" si="7"/>
        <v>428</v>
      </c>
    </row>
    <row r="120" spans="1:27" s="60" customFormat="1" ht="39" x14ac:dyDescent="0.3">
      <c r="A120" s="61"/>
      <c r="B120" s="162"/>
      <c r="C120" s="56" t="s">
        <v>13</v>
      </c>
      <c r="D120" s="45" t="s">
        <v>554</v>
      </c>
      <c r="E120" s="45" t="s">
        <v>153</v>
      </c>
      <c r="F120" s="50"/>
      <c r="G120" s="114"/>
      <c r="H120" s="114"/>
      <c r="I120" s="114"/>
      <c r="J120" s="114"/>
      <c r="K120" s="114"/>
      <c r="L120" s="114">
        <v>428</v>
      </c>
      <c r="M120" s="113">
        <f t="shared" si="6"/>
        <v>428</v>
      </c>
      <c r="N120" s="114"/>
      <c r="O120" s="113">
        <f t="shared" si="8"/>
        <v>428</v>
      </c>
      <c r="P120" s="114"/>
      <c r="Q120" s="113">
        <f t="shared" si="8"/>
        <v>428</v>
      </c>
      <c r="R120" s="114"/>
      <c r="S120" s="113">
        <f t="shared" si="8"/>
        <v>428</v>
      </c>
      <c r="T120" s="179"/>
      <c r="U120" s="178">
        <f t="shared" si="7"/>
        <v>428</v>
      </c>
      <c r="V120" s="179"/>
      <c r="W120" s="178">
        <f t="shared" si="7"/>
        <v>428</v>
      </c>
      <c r="X120" s="179"/>
      <c r="Y120" s="178">
        <f t="shared" si="7"/>
        <v>428</v>
      </c>
      <c r="Z120" s="179"/>
      <c r="AA120" s="178">
        <f t="shared" si="7"/>
        <v>428</v>
      </c>
    </row>
    <row r="121" spans="1:27" ht="40.5" x14ac:dyDescent="0.3">
      <c r="A121" s="10"/>
      <c r="B121" s="13">
        <v>3</v>
      </c>
      <c r="C121" s="7" t="s">
        <v>135</v>
      </c>
      <c r="D121" s="51" t="s">
        <v>25</v>
      </c>
      <c r="E121" s="51"/>
      <c r="F121" s="13"/>
      <c r="G121" s="113">
        <f>G122</f>
        <v>4046.5</v>
      </c>
      <c r="H121" s="113">
        <f>H122</f>
        <v>0</v>
      </c>
      <c r="I121" s="113">
        <f t="shared" si="6"/>
        <v>4046.5</v>
      </c>
      <c r="J121" s="113">
        <f>J122</f>
        <v>0</v>
      </c>
      <c r="K121" s="113">
        <f t="shared" si="6"/>
        <v>4046.5</v>
      </c>
      <c r="L121" s="113">
        <f>L122</f>
        <v>0</v>
      </c>
      <c r="M121" s="113">
        <f t="shared" si="6"/>
        <v>4046.5</v>
      </c>
      <c r="N121" s="113">
        <f>N122</f>
        <v>0</v>
      </c>
      <c r="O121" s="113">
        <f t="shared" si="8"/>
        <v>4046.5</v>
      </c>
      <c r="P121" s="113">
        <f>P122</f>
        <v>0</v>
      </c>
      <c r="Q121" s="113">
        <f t="shared" si="8"/>
        <v>4046.5</v>
      </c>
      <c r="R121" s="113">
        <f>R122</f>
        <v>0</v>
      </c>
      <c r="S121" s="113">
        <f t="shared" si="8"/>
        <v>4046.5</v>
      </c>
      <c r="T121" s="178">
        <f>T122</f>
        <v>0</v>
      </c>
      <c r="U121" s="178">
        <f t="shared" si="7"/>
        <v>4046.5</v>
      </c>
      <c r="V121" s="178">
        <f>V122</f>
        <v>-212.6</v>
      </c>
      <c r="W121" s="178">
        <f t="shared" si="7"/>
        <v>3833.9</v>
      </c>
      <c r="X121" s="178">
        <f>X122</f>
        <v>0</v>
      </c>
      <c r="Y121" s="178">
        <f t="shared" si="7"/>
        <v>3833.9</v>
      </c>
      <c r="Z121" s="178">
        <f>Z122</f>
        <v>-336.1</v>
      </c>
      <c r="AA121" s="178">
        <f t="shared" si="7"/>
        <v>3497.8</v>
      </c>
    </row>
    <row r="122" spans="1:27" s="60" customFormat="1" ht="20.25" x14ac:dyDescent="0.3">
      <c r="A122" s="61"/>
      <c r="B122" s="13"/>
      <c r="C122" s="133" t="s">
        <v>218</v>
      </c>
      <c r="D122" s="128" t="s">
        <v>254</v>
      </c>
      <c r="E122" s="51"/>
      <c r="F122" s="13"/>
      <c r="G122" s="114">
        <f>G123+G128</f>
        <v>4046.5</v>
      </c>
      <c r="H122" s="114">
        <f>H123+H128</f>
        <v>0</v>
      </c>
      <c r="I122" s="114">
        <f t="shared" si="6"/>
        <v>4046.5</v>
      </c>
      <c r="J122" s="114">
        <f>J123+J128</f>
        <v>0</v>
      </c>
      <c r="K122" s="114">
        <f t="shared" si="6"/>
        <v>4046.5</v>
      </c>
      <c r="L122" s="114">
        <f>L123+L128</f>
        <v>0</v>
      </c>
      <c r="M122" s="114">
        <f t="shared" si="6"/>
        <v>4046.5</v>
      </c>
      <c r="N122" s="114">
        <f>N123+N128</f>
        <v>0</v>
      </c>
      <c r="O122" s="114">
        <f t="shared" si="8"/>
        <v>4046.5</v>
      </c>
      <c r="P122" s="114">
        <f>P123+P128</f>
        <v>0</v>
      </c>
      <c r="Q122" s="114">
        <f t="shared" si="8"/>
        <v>4046.5</v>
      </c>
      <c r="R122" s="114">
        <f>R123+R128</f>
        <v>0</v>
      </c>
      <c r="S122" s="114">
        <f t="shared" si="8"/>
        <v>4046.5</v>
      </c>
      <c r="T122" s="179">
        <f>T123+T128</f>
        <v>0</v>
      </c>
      <c r="U122" s="179">
        <f t="shared" si="7"/>
        <v>4046.5</v>
      </c>
      <c r="V122" s="179">
        <f>V123+V128</f>
        <v>-212.6</v>
      </c>
      <c r="W122" s="179">
        <f t="shared" si="7"/>
        <v>3833.9</v>
      </c>
      <c r="X122" s="179">
        <f>X123+X128</f>
        <v>0</v>
      </c>
      <c r="Y122" s="179">
        <f t="shared" si="7"/>
        <v>3833.9</v>
      </c>
      <c r="Z122" s="179">
        <f>Z123+Z128</f>
        <v>-336.1</v>
      </c>
      <c r="AA122" s="179">
        <f t="shared" si="7"/>
        <v>3497.8</v>
      </c>
    </row>
    <row r="123" spans="1:27" ht="39" x14ac:dyDescent="0.3">
      <c r="A123" s="10"/>
      <c r="B123" s="5"/>
      <c r="C123" s="56" t="s">
        <v>255</v>
      </c>
      <c r="D123" s="78" t="s">
        <v>256</v>
      </c>
      <c r="E123" s="78"/>
      <c r="F123" s="50"/>
      <c r="G123" s="114">
        <f>G124+G126</f>
        <v>2846.5</v>
      </c>
      <c r="H123" s="114">
        <f>H124+H126</f>
        <v>0</v>
      </c>
      <c r="I123" s="114">
        <f t="shared" si="6"/>
        <v>2846.5</v>
      </c>
      <c r="J123" s="114">
        <f>J124+J126</f>
        <v>0</v>
      </c>
      <c r="K123" s="114">
        <f t="shared" si="6"/>
        <v>2846.5</v>
      </c>
      <c r="L123" s="114">
        <f>L124+L126</f>
        <v>0</v>
      </c>
      <c r="M123" s="114">
        <f t="shared" si="6"/>
        <v>2846.5</v>
      </c>
      <c r="N123" s="114">
        <f>N124+N126</f>
        <v>0</v>
      </c>
      <c r="O123" s="114">
        <f t="shared" si="8"/>
        <v>2846.5</v>
      </c>
      <c r="P123" s="114">
        <f>P124+P126</f>
        <v>0</v>
      </c>
      <c r="Q123" s="114">
        <f t="shared" si="8"/>
        <v>2846.5</v>
      </c>
      <c r="R123" s="114">
        <f>R124+R126</f>
        <v>0</v>
      </c>
      <c r="S123" s="114">
        <f t="shared" si="8"/>
        <v>2846.5</v>
      </c>
      <c r="T123" s="179">
        <f>T124+T126</f>
        <v>0</v>
      </c>
      <c r="U123" s="179">
        <f t="shared" ref="U123:AA186" si="9">S123+T123</f>
        <v>2846.5</v>
      </c>
      <c r="V123" s="179">
        <f>V124+V126</f>
        <v>-212.6</v>
      </c>
      <c r="W123" s="179">
        <f t="shared" si="9"/>
        <v>2633.9</v>
      </c>
      <c r="X123" s="179">
        <f>X124+X126</f>
        <v>0</v>
      </c>
      <c r="Y123" s="179">
        <f t="shared" si="9"/>
        <v>2633.9</v>
      </c>
      <c r="Z123" s="179">
        <f>Z124+Z126</f>
        <v>100</v>
      </c>
      <c r="AA123" s="179">
        <f t="shared" si="9"/>
        <v>2733.9</v>
      </c>
    </row>
    <row r="124" spans="1:27" ht="20.25" x14ac:dyDescent="0.3">
      <c r="A124" s="10"/>
      <c r="B124" s="5"/>
      <c r="C124" s="31" t="s">
        <v>27</v>
      </c>
      <c r="D124" s="80" t="s">
        <v>257</v>
      </c>
      <c r="E124" s="80"/>
      <c r="F124" s="50"/>
      <c r="G124" s="114">
        <f>G125</f>
        <v>1372.4</v>
      </c>
      <c r="H124" s="114">
        <f>H125</f>
        <v>0</v>
      </c>
      <c r="I124" s="114">
        <f t="shared" si="6"/>
        <v>1372.4</v>
      </c>
      <c r="J124" s="114">
        <f>J125</f>
        <v>0</v>
      </c>
      <c r="K124" s="114">
        <f t="shared" si="6"/>
        <v>1372.4</v>
      </c>
      <c r="L124" s="114">
        <f>L125</f>
        <v>0</v>
      </c>
      <c r="M124" s="114">
        <f t="shared" si="6"/>
        <v>1372.4</v>
      </c>
      <c r="N124" s="114">
        <f>N125</f>
        <v>0</v>
      </c>
      <c r="O124" s="114">
        <f t="shared" si="8"/>
        <v>1372.4</v>
      </c>
      <c r="P124" s="114">
        <f>P125</f>
        <v>0</v>
      </c>
      <c r="Q124" s="114">
        <f t="shared" si="8"/>
        <v>1372.4</v>
      </c>
      <c r="R124" s="114">
        <f>R125</f>
        <v>0</v>
      </c>
      <c r="S124" s="114">
        <f t="shared" si="8"/>
        <v>1372.4</v>
      </c>
      <c r="T124" s="179">
        <f>T125</f>
        <v>0</v>
      </c>
      <c r="U124" s="179">
        <f t="shared" si="9"/>
        <v>1372.4</v>
      </c>
      <c r="V124" s="179">
        <f>V125</f>
        <v>-212.6</v>
      </c>
      <c r="W124" s="179">
        <f t="shared" si="9"/>
        <v>1159.8000000000002</v>
      </c>
      <c r="X124" s="179">
        <f>X125</f>
        <v>0</v>
      </c>
      <c r="Y124" s="179">
        <f t="shared" si="9"/>
        <v>1159.8000000000002</v>
      </c>
      <c r="Z124" s="179">
        <f>Z125</f>
        <v>100</v>
      </c>
      <c r="AA124" s="179">
        <f t="shared" si="9"/>
        <v>1259.8000000000002</v>
      </c>
    </row>
    <row r="125" spans="1:27" ht="40.5" x14ac:dyDescent="0.3">
      <c r="A125" s="10"/>
      <c r="B125" s="5"/>
      <c r="C125" s="49" t="s">
        <v>26</v>
      </c>
      <c r="D125" s="78" t="s">
        <v>257</v>
      </c>
      <c r="E125" s="78">
        <v>600</v>
      </c>
      <c r="F125" s="22">
        <v>7</v>
      </c>
      <c r="G125" s="114">
        <v>1372.4</v>
      </c>
      <c r="H125" s="114"/>
      <c r="I125" s="114">
        <f t="shared" si="6"/>
        <v>1372.4</v>
      </c>
      <c r="J125" s="114"/>
      <c r="K125" s="114">
        <f t="shared" si="6"/>
        <v>1372.4</v>
      </c>
      <c r="L125" s="114"/>
      <c r="M125" s="114">
        <f t="shared" si="6"/>
        <v>1372.4</v>
      </c>
      <c r="N125" s="114"/>
      <c r="O125" s="114">
        <f t="shared" si="8"/>
        <v>1372.4</v>
      </c>
      <c r="P125" s="114"/>
      <c r="Q125" s="114">
        <f t="shared" si="8"/>
        <v>1372.4</v>
      </c>
      <c r="R125" s="114"/>
      <c r="S125" s="114">
        <f t="shared" si="8"/>
        <v>1372.4</v>
      </c>
      <c r="T125" s="179"/>
      <c r="U125" s="179">
        <f t="shared" si="9"/>
        <v>1372.4</v>
      </c>
      <c r="V125" s="179">
        <v>-212.6</v>
      </c>
      <c r="W125" s="179">
        <f t="shared" si="9"/>
        <v>1159.8000000000002</v>
      </c>
      <c r="X125" s="179"/>
      <c r="Y125" s="179">
        <f t="shared" si="9"/>
        <v>1159.8000000000002</v>
      </c>
      <c r="Z125" s="179">
        <v>100</v>
      </c>
      <c r="AA125" s="179">
        <f t="shared" si="9"/>
        <v>1259.8000000000002</v>
      </c>
    </row>
    <row r="126" spans="1:27" s="60" customFormat="1" ht="78" x14ac:dyDescent="0.3">
      <c r="A126" s="61"/>
      <c r="B126" s="5"/>
      <c r="C126" s="44" t="s">
        <v>165</v>
      </c>
      <c r="D126" s="45" t="s">
        <v>258</v>
      </c>
      <c r="E126" s="45"/>
      <c r="F126" s="50"/>
      <c r="G126" s="114">
        <f>G127</f>
        <v>1474.1</v>
      </c>
      <c r="H126" s="114">
        <f>H127</f>
        <v>0</v>
      </c>
      <c r="I126" s="114">
        <f t="shared" si="6"/>
        <v>1474.1</v>
      </c>
      <c r="J126" s="114">
        <f>J127</f>
        <v>0</v>
      </c>
      <c r="K126" s="114">
        <f t="shared" si="6"/>
        <v>1474.1</v>
      </c>
      <c r="L126" s="114">
        <f>L127</f>
        <v>0</v>
      </c>
      <c r="M126" s="114">
        <f t="shared" si="6"/>
        <v>1474.1</v>
      </c>
      <c r="N126" s="114">
        <f>N127</f>
        <v>0</v>
      </c>
      <c r="O126" s="114">
        <f t="shared" si="8"/>
        <v>1474.1</v>
      </c>
      <c r="P126" s="114">
        <f>P127</f>
        <v>0</v>
      </c>
      <c r="Q126" s="114">
        <f t="shared" si="8"/>
        <v>1474.1</v>
      </c>
      <c r="R126" s="114">
        <f>R127</f>
        <v>0</v>
      </c>
      <c r="S126" s="114">
        <f t="shared" si="8"/>
        <v>1474.1</v>
      </c>
      <c r="T126" s="179">
        <f>T127</f>
        <v>0</v>
      </c>
      <c r="U126" s="179">
        <f t="shared" si="9"/>
        <v>1474.1</v>
      </c>
      <c r="V126" s="179">
        <f>V127</f>
        <v>0</v>
      </c>
      <c r="W126" s="179">
        <f t="shared" si="9"/>
        <v>1474.1</v>
      </c>
      <c r="X126" s="179">
        <f>X127</f>
        <v>0</v>
      </c>
      <c r="Y126" s="179">
        <f t="shared" si="9"/>
        <v>1474.1</v>
      </c>
      <c r="Z126" s="179">
        <f>Z127</f>
        <v>0</v>
      </c>
      <c r="AA126" s="179">
        <f t="shared" si="9"/>
        <v>1474.1</v>
      </c>
    </row>
    <row r="127" spans="1:27" s="60" customFormat="1" ht="39" x14ac:dyDescent="0.3">
      <c r="A127" s="61"/>
      <c r="B127" s="5"/>
      <c r="C127" s="44" t="s">
        <v>13</v>
      </c>
      <c r="D127" s="45" t="s">
        <v>258</v>
      </c>
      <c r="E127" s="45" t="s">
        <v>153</v>
      </c>
      <c r="F127" s="50"/>
      <c r="G127" s="114">
        <v>1474.1</v>
      </c>
      <c r="H127" s="114"/>
      <c r="I127" s="114">
        <f t="shared" si="6"/>
        <v>1474.1</v>
      </c>
      <c r="J127" s="114"/>
      <c r="K127" s="114">
        <f t="shared" si="6"/>
        <v>1474.1</v>
      </c>
      <c r="L127" s="114"/>
      <c r="M127" s="114">
        <f t="shared" si="6"/>
        <v>1474.1</v>
      </c>
      <c r="N127" s="114"/>
      <c r="O127" s="114">
        <f t="shared" si="8"/>
        <v>1474.1</v>
      </c>
      <c r="P127" s="114"/>
      <c r="Q127" s="114">
        <f t="shared" si="8"/>
        <v>1474.1</v>
      </c>
      <c r="R127" s="114"/>
      <c r="S127" s="114">
        <f t="shared" si="8"/>
        <v>1474.1</v>
      </c>
      <c r="T127" s="179"/>
      <c r="U127" s="179">
        <f t="shared" si="9"/>
        <v>1474.1</v>
      </c>
      <c r="V127" s="179"/>
      <c r="W127" s="179">
        <f t="shared" si="9"/>
        <v>1474.1</v>
      </c>
      <c r="X127" s="179"/>
      <c r="Y127" s="179">
        <f t="shared" si="9"/>
        <v>1474.1</v>
      </c>
      <c r="Z127" s="179"/>
      <c r="AA127" s="179">
        <f t="shared" si="9"/>
        <v>1474.1</v>
      </c>
    </row>
    <row r="128" spans="1:27" s="60" customFormat="1" ht="66" customHeight="1" x14ac:dyDescent="0.3">
      <c r="A128" s="61"/>
      <c r="B128" s="5"/>
      <c r="C128" s="44" t="s">
        <v>261</v>
      </c>
      <c r="D128" s="45" t="s">
        <v>259</v>
      </c>
      <c r="E128" s="45"/>
      <c r="F128" s="22"/>
      <c r="G128" s="114">
        <f>G129</f>
        <v>1200</v>
      </c>
      <c r="H128" s="114">
        <f>H129</f>
        <v>0</v>
      </c>
      <c r="I128" s="114">
        <f t="shared" si="6"/>
        <v>1200</v>
      </c>
      <c r="J128" s="114">
        <f>J129</f>
        <v>0</v>
      </c>
      <c r="K128" s="114">
        <f t="shared" si="6"/>
        <v>1200</v>
      </c>
      <c r="L128" s="114">
        <f>L129</f>
        <v>0</v>
      </c>
      <c r="M128" s="114">
        <f t="shared" si="6"/>
        <v>1200</v>
      </c>
      <c r="N128" s="114">
        <f>N129</f>
        <v>0</v>
      </c>
      <c r="O128" s="114">
        <f t="shared" si="8"/>
        <v>1200</v>
      </c>
      <c r="P128" s="114">
        <f>P129</f>
        <v>0</v>
      </c>
      <c r="Q128" s="114">
        <f t="shared" si="8"/>
        <v>1200</v>
      </c>
      <c r="R128" s="114">
        <f>R129</f>
        <v>0</v>
      </c>
      <c r="S128" s="114">
        <f t="shared" si="8"/>
        <v>1200</v>
      </c>
      <c r="T128" s="179">
        <f>T129</f>
        <v>0</v>
      </c>
      <c r="U128" s="179">
        <f t="shared" si="9"/>
        <v>1200</v>
      </c>
      <c r="V128" s="179">
        <f>V129</f>
        <v>0</v>
      </c>
      <c r="W128" s="179">
        <f t="shared" si="9"/>
        <v>1200</v>
      </c>
      <c r="X128" s="179">
        <f>X129</f>
        <v>0</v>
      </c>
      <c r="Y128" s="179">
        <f t="shared" si="9"/>
        <v>1200</v>
      </c>
      <c r="Z128" s="179">
        <f>Z129</f>
        <v>-436.1</v>
      </c>
      <c r="AA128" s="179">
        <f t="shared" si="9"/>
        <v>763.9</v>
      </c>
    </row>
    <row r="129" spans="1:27" s="60" customFormat="1" ht="20.25" x14ac:dyDescent="0.3">
      <c r="A129" s="61"/>
      <c r="B129" s="5"/>
      <c r="C129" s="44" t="s">
        <v>178</v>
      </c>
      <c r="D129" s="45" t="s">
        <v>260</v>
      </c>
      <c r="E129" s="45"/>
      <c r="F129" s="22"/>
      <c r="G129" s="114">
        <f t="shared" ref="G129:Z129" si="10">G130</f>
        <v>1200</v>
      </c>
      <c r="H129" s="114">
        <f t="shared" si="10"/>
        <v>0</v>
      </c>
      <c r="I129" s="114">
        <f t="shared" si="6"/>
        <v>1200</v>
      </c>
      <c r="J129" s="114">
        <f t="shared" si="10"/>
        <v>0</v>
      </c>
      <c r="K129" s="114">
        <f t="shared" si="6"/>
        <v>1200</v>
      </c>
      <c r="L129" s="114">
        <f t="shared" si="10"/>
        <v>0</v>
      </c>
      <c r="M129" s="114">
        <f t="shared" si="6"/>
        <v>1200</v>
      </c>
      <c r="N129" s="114">
        <f t="shared" si="10"/>
        <v>0</v>
      </c>
      <c r="O129" s="114">
        <f t="shared" si="8"/>
        <v>1200</v>
      </c>
      <c r="P129" s="114">
        <f t="shared" si="10"/>
        <v>0</v>
      </c>
      <c r="Q129" s="114">
        <f t="shared" si="8"/>
        <v>1200</v>
      </c>
      <c r="R129" s="114">
        <f t="shared" si="10"/>
        <v>0</v>
      </c>
      <c r="S129" s="114">
        <f t="shared" si="8"/>
        <v>1200</v>
      </c>
      <c r="T129" s="179">
        <f t="shared" si="10"/>
        <v>0</v>
      </c>
      <c r="U129" s="179">
        <f t="shared" si="9"/>
        <v>1200</v>
      </c>
      <c r="V129" s="179">
        <f t="shared" si="10"/>
        <v>0</v>
      </c>
      <c r="W129" s="179">
        <f t="shared" si="9"/>
        <v>1200</v>
      </c>
      <c r="X129" s="179">
        <f t="shared" si="10"/>
        <v>0</v>
      </c>
      <c r="Y129" s="179">
        <f t="shared" si="9"/>
        <v>1200</v>
      </c>
      <c r="Z129" s="179">
        <f t="shared" si="10"/>
        <v>-436.1</v>
      </c>
      <c r="AA129" s="179">
        <f t="shared" si="9"/>
        <v>763.9</v>
      </c>
    </row>
    <row r="130" spans="1:27" s="60" customFormat="1" ht="39" x14ac:dyDescent="0.3">
      <c r="A130" s="61"/>
      <c r="B130" s="5"/>
      <c r="C130" s="56" t="s">
        <v>9</v>
      </c>
      <c r="D130" s="45" t="s">
        <v>260</v>
      </c>
      <c r="E130" s="45" t="s">
        <v>152</v>
      </c>
      <c r="F130" s="22"/>
      <c r="G130" s="114">
        <v>1200</v>
      </c>
      <c r="H130" s="114"/>
      <c r="I130" s="114">
        <f t="shared" si="6"/>
        <v>1200</v>
      </c>
      <c r="J130" s="114"/>
      <c r="K130" s="114">
        <f t="shared" si="6"/>
        <v>1200</v>
      </c>
      <c r="L130" s="114"/>
      <c r="M130" s="114">
        <f t="shared" si="6"/>
        <v>1200</v>
      </c>
      <c r="N130" s="114"/>
      <c r="O130" s="114">
        <f t="shared" si="8"/>
        <v>1200</v>
      </c>
      <c r="P130" s="114"/>
      <c r="Q130" s="114">
        <f t="shared" si="8"/>
        <v>1200</v>
      </c>
      <c r="R130" s="114"/>
      <c r="S130" s="114">
        <f t="shared" si="8"/>
        <v>1200</v>
      </c>
      <c r="T130" s="179"/>
      <c r="U130" s="179">
        <f t="shared" si="9"/>
        <v>1200</v>
      </c>
      <c r="V130" s="179"/>
      <c r="W130" s="179">
        <f t="shared" si="9"/>
        <v>1200</v>
      </c>
      <c r="X130" s="179"/>
      <c r="Y130" s="179">
        <f t="shared" si="9"/>
        <v>1200</v>
      </c>
      <c r="Z130" s="179">
        <v>-436.1</v>
      </c>
      <c r="AA130" s="179">
        <f t="shared" si="9"/>
        <v>763.9</v>
      </c>
    </row>
    <row r="131" spans="1:27" ht="68.25" customHeight="1" x14ac:dyDescent="0.3">
      <c r="A131" s="10"/>
      <c r="B131" s="11">
        <v>4</v>
      </c>
      <c r="C131" s="7" t="s">
        <v>134</v>
      </c>
      <c r="D131" s="51" t="s">
        <v>28</v>
      </c>
      <c r="E131" s="51"/>
      <c r="F131" s="13"/>
      <c r="G131" s="113">
        <f t="shared" ref="G131:Z158" si="11">G132</f>
        <v>113138.09999999999</v>
      </c>
      <c r="H131" s="113">
        <f t="shared" si="11"/>
        <v>-33397.599999999999</v>
      </c>
      <c r="I131" s="113">
        <f t="shared" si="6"/>
        <v>79740.5</v>
      </c>
      <c r="J131" s="113">
        <f t="shared" si="11"/>
        <v>719.7</v>
      </c>
      <c r="K131" s="113">
        <f t="shared" si="6"/>
        <v>80460.2</v>
      </c>
      <c r="L131" s="113">
        <f t="shared" si="11"/>
        <v>25457.699999999997</v>
      </c>
      <c r="M131" s="113">
        <f t="shared" si="6"/>
        <v>105917.9</v>
      </c>
      <c r="N131" s="113">
        <f t="shared" si="11"/>
        <v>546.5</v>
      </c>
      <c r="O131" s="113">
        <f t="shared" si="8"/>
        <v>106464.4</v>
      </c>
      <c r="P131" s="113">
        <f t="shared" si="11"/>
        <v>53534.9</v>
      </c>
      <c r="Q131" s="113">
        <f t="shared" si="8"/>
        <v>159999.29999999999</v>
      </c>
      <c r="R131" s="113">
        <f t="shared" si="11"/>
        <v>0</v>
      </c>
      <c r="S131" s="113">
        <f t="shared" si="8"/>
        <v>159999.29999999999</v>
      </c>
      <c r="T131" s="178">
        <f t="shared" si="11"/>
        <v>6890.7999999999975</v>
      </c>
      <c r="U131" s="178">
        <f t="shared" si="9"/>
        <v>166890.09999999998</v>
      </c>
      <c r="V131" s="178">
        <f t="shared" si="11"/>
        <v>499.29999999999927</v>
      </c>
      <c r="W131" s="178">
        <f t="shared" si="9"/>
        <v>167389.39999999997</v>
      </c>
      <c r="X131" s="178">
        <f t="shared" si="11"/>
        <v>-4.5474735088646412E-13</v>
      </c>
      <c r="Y131" s="178">
        <f t="shared" si="9"/>
        <v>167389.39999999997</v>
      </c>
      <c r="Z131" s="178">
        <f t="shared" si="11"/>
        <v>-13384.7</v>
      </c>
      <c r="AA131" s="178">
        <f t="shared" si="9"/>
        <v>154004.69999999995</v>
      </c>
    </row>
    <row r="132" spans="1:27" s="60" customFormat="1" ht="21.75" customHeight="1" x14ac:dyDescent="0.3">
      <c r="A132" s="61"/>
      <c r="B132" s="11"/>
      <c r="C132" s="133" t="s">
        <v>218</v>
      </c>
      <c r="D132" s="128" t="s">
        <v>262</v>
      </c>
      <c r="E132" s="51"/>
      <c r="F132" s="13"/>
      <c r="G132" s="114">
        <f>G133+G136+G139+G142+G154+G157+G160</f>
        <v>113138.09999999999</v>
      </c>
      <c r="H132" s="114">
        <f>H133+H136+H139+H142+H154+H157+H160+H166+H174</f>
        <v>-33397.599999999999</v>
      </c>
      <c r="I132" s="114">
        <f t="shared" si="6"/>
        <v>79740.5</v>
      </c>
      <c r="J132" s="114">
        <f>J133+J136+J139+J142+J154+J157+J160+J166+J174</f>
        <v>719.7</v>
      </c>
      <c r="K132" s="114">
        <f t="shared" si="6"/>
        <v>80460.2</v>
      </c>
      <c r="L132" s="114">
        <f>L133+L136+L139+L142+L154+L157+L160+L166+L174+L177</f>
        <v>25457.699999999997</v>
      </c>
      <c r="M132" s="114">
        <f t="shared" si="6"/>
        <v>105917.9</v>
      </c>
      <c r="N132" s="114">
        <f>N133+N136+N139+N142+N154+N157+N160+N166+N174+N177</f>
        <v>546.5</v>
      </c>
      <c r="O132" s="114">
        <f t="shared" si="8"/>
        <v>106464.4</v>
      </c>
      <c r="P132" s="114">
        <f>P133+P136+P139+P142+P154+P157+P160+P166+P174+P177+P180+P183</f>
        <v>53534.9</v>
      </c>
      <c r="Q132" s="114">
        <f t="shared" si="8"/>
        <v>159999.29999999999</v>
      </c>
      <c r="R132" s="114">
        <f>R133+R136+R139+R142+R154+R157+R160+R166+R174+R177+R180+R183</f>
        <v>0</v>
      </c>
      <c r="S132" s="114">
        <f t="shared" si="8"/>
        <v>159999.29999999999</v>
      </c>
      <c r="T132" s="179">
        <f>T133+T136+T139+T142+T154+T157+T160+T166+T174+T177+T180+T183</f>
        <v>6890.7999999999975</v>
      </c>
      <c r="U132" s="179">
        <f t="shared" si="9"/>
        <v>166890.09999999998</v>
      </c>
      <c r="V132" s="179">
        <f>V133+V136+V139+V142+V154+V157+V160+V166+V174+V177+V180+V183</f>
        <v>499.29999999999927</v>
      </c>
      <c r="W132" s="179">
        <f t="shared" si="9"/>
        <v>167389.39999999997</v>
      </c>
      <c r="X132" s="179">
        <f>X133+X136+X139+X142+X154+X157+X160+X166+X174+X177+X180+X183</f>
        <v>-4.5474735088646412E-13</v>
      </c>
      <c r="Y132" s="179">
        <f t="shared" si="9"/>
        <v>167389.39999999997</v>
      </c>
      <c r="Z132" s="179">
        <f>Z133+Z136+Z139+Z142+Z154+Z157+Z160+Z166+Z174+Z177+Z180+Z183</f>
        <v>-13384.7</v>
      </c>
      <c r="AA132" s="179">
        <f t="shared" si="9"/>
        <v>154004.69999999995</v>
      </c>
    </row>
    <row r="133" spans="1:27" s="60" customFormat="1" ht="91.15" customHeight="1" x14ac:dyDescent="0.3">
      <c r="A133" s="61"/>
      <c r="B133" s="5"/>
      <c r="C133" s="89" t="s">
        <v>263</v>
      </c>
      <c r="D133" s="83" t="s">
        <v>264</v>
      </c>
      <c r="E133" s="83"/>
      <c r="F133" s="50"/>
      <c r="G133" s="114">
        <f t="shared" si="11"/>
        <v>2596.9</v>
      </c>
      <c r="H133" s="114">
        <f t="shared" si="11"/>
        <v>0</v>
      </c>
      <c r="I133" s="114">
        <f t="shared" si="6"/>
        <v>2596.9</v>
      </c>
      <c r="J133" s="114">
        <f t="shared" si="11"/>
        <v>0</v>
      </c>
      <c r="K133" s="114">
        <f t="shared" si="6"/>
        <v>2596.9</v>
      </c>
      <c r="L133" s="114">
        <f t="shared" si="11"/>
        <v>0</v>
      </c>
      <c r="M133" s="114">
        <f t="shared" si="6"/>
        <v>2596.9</v>
      </c>
      <c r="N133" s="114">
        <f t="shared" si="11"/>
        <v>0</v>
      </c>
      <c r="O133" s="114">
        <f t="shared" si="8"/>
        <v>2596.9</v>
      </c>
      <c r="P133" s="114">
        <f t="shared" si="11"/>
        <v>0</v>
      </c>
      <c r="Q133" s="114">
        <f t="shared" si="8"/>
        <v>2596.9</v>
      </c>
      <c r="R133" s="114">
        <f t="shared" si="11"/>
        <v>0</v>
      </c>
      <c r="S133" s="114">
        <f t="shared" si="8"/>
        <v>2596.9</v>
      </c>
      <c r="T133" s="179">
        <f t="shared" si="11"/>
        <v>0</v>
      </c>
      <c r="U133" s="179">
        <f t="shared" si="9"/>
        <v>2596.9</v>
      </c>
      <c r="V133" s="179">
        <f t="shared" si="11"/>
        <v>0</v>
      </c>
      <c r="W133" s="179">
        <f t="shared" si="9"/>
        <v>2596.9</v>
      </c>
      <c r="X133" s="179">
        <f t="shared" si="11"/>
        <v>0</v>
      </c>
      <c r="Y133" s="179">
        <f t="shared" si="9"/>
        <v>2596.9</v>
      </c>
      <c r="Z133" s="179">
        <f t="shared" si="11"/>
        <v>0</v>
      </c>
      <c r="AA133" s="179">
        <f t="shared" si="9"/>
        <v>2596.9</v>
      </c>
    </row>
    <row r="134" spans="1:27" s="60" customFormat="1" ht="51" customHeight="1" x14ac:dyDescent="0.3">
      <c r="A134" s="61"/>
      <c r="B134" s="5"/>
      <c r="C134" s="89" t="s">
        <v>179</v>
      </c>
      <c r="D134" s="83" t="s">
        <v>265</v>
      </c>
      <c r="E134" s="83"/>
      <c r="F134" s="50"/>
      <c r="G134" s="114">
        <f t="shared" si="11"/>
        <v>2596.9</v>
      </c>
      <c r="H134" s="114">
        <f t="shared" si="11"/>
        <v>0</v>
      </c>
      <c r="I134" s="114">
        <f t="shared" si="6"/>
        <v>2596.9</v>
      </c>
      <c r="J134" s="114">
        <f t="shared" si="11"/>
        <v>0</v>
      </c>
      <c r="K134" s="114">
        <f t="shared" si="6"/>
        <v>2596.9</v>
      </c>
      <c r="L134" s="114">
        <f t="shared" si="11"/>
        <v>0</v>
      </c>
      <c r="M134" s="114">
        <f t="shared" si="6"/>
        <v>2596.9</v>
      </c>
      <c r="N134" s="114">
        <f t="shared" si="11"/>
        <v>0</v>
      </c>
      <c r="O134" s="114">
        <f t="shared" si="8"/>
        <v>2596.9</v>
      </c>
      <c r="P134" s="114">
        <f t="shared" si="11"/>
        <v>0</v>
      </c>
      <c r="Q134" s="114">
        <f t="shared" si="8"/>
        <v>2596.9</v>
      </c>
      <c r="R134" s="114">
        <f t="shared" si="11"/>
        <v>0</v>
      </c>
      <c r="S134" s="114">
        <f t="shared" si="8"/>
        <v>2596.9</v>
      </c>
      <c r="T134" s="179">
        <f t="shared" si="11"/>
        <v>0</v>
      </c>
      <c r="U134" s="179">
        <f t="shared" si="9"/>
        <v>2596.9</v>
      </c>
      <c r="V134" s="179">
        <f t="shared" si="11"/>
        <v>0</v>
      </c>
      <c r="W134" s="179">
        <f t="shared" si="9"/>
        <v>2596.9</v>
      </c>
      <c r="X134" s="179">
        <f t="shared" si="11"/>
        <v>0</v>
      </c>
      <c r="Y134" s="179">
        <f t="shared" si="9"/>
        <v>2596.9</v>
      </c>
      <c r="Z134" s="179">
        <f t="shared" si="11"/>
        <v>0</v>
      </c>
      <c r="AA134" s="179">
        <f t="shared" si="9"/>
        <v>2596.9</v>
      </c>
    </row>
    <row r="135" spans="1:27" s="60" customFormat="1" ht="41.25" thickBot="1" x14ac:dyDescent="0.35">
      <c r="A135" s="61"/>
      <c r="B135" s="5"/>
      <c r="C135" s="89" t="s">
        <v>9</v>
      </c>
      <c r="D135" s="128" t="s">
        <v>265</v>
      </c>
      <c r="E135" s="83" t="s">
        <v>152</v>
      </c>
      <c r="F135" s="50"/>
      <c r="G135" s="114">
        <v>2596.9</v>
      </c>
      <c r="H135" s="114"/>
      <c r="I135" s="114">
        <f t="shared" si="6"/>
        <v>2596.9</v>
      </c>
      <c r="J135" s="114"/>
      <c r="K135" s="114">
        <f t="shared" si="6"/>
        <v>2596.9</v>
      </c>
      <c r="L135" s="114"/>
      <c r="M135" s="114">
        <f t="shared" si="6"/>
        <v>2596.9</v>
      </c>
      <c r="N135" s="114"/>
      <c r="O135" s="114">
        <f t="shared" si="8"/>
        <v>2596.9</v>
      </c>
      <c r="P135" s="114"/>
      <c r="Q135" s="114">
        <f t="shared" si="8"/>
        <v>2596.9</v>
      </c>
      <c r="R135" s="114"/>
      <c r="S135" s="114">
        <f t="shared" si="8"/>
        <v>2596.9</v>
      </c>
      <c r="T135" s="179"/>
      <c r="U135" s="179">
        <f t="shared" si="9"/>
        <v>2596.9</v>
      </c>
      <c r="V135" s="179"/>
      <c r="W135" s="179">
        <f t="shared" si="9"/>
        <v>2596.9</v>
      </c>
      <c r="X135" s="179"/>
      <c r="Y135" s="179">
        <f t="shared" si="9"/>
        <v>2596.9</v>
      </c>
      <c r="Z135" s="179"/>
      <c r="AA135" s="179">
        <f t="shared" si="9"/>
        <v>2596.9</v>
      </c>
    </row>
    <row r="136" spans="1:27" s="60" customFormat="1" ht="41.25" thickBot="1" x14ac:dyDescent="0.35">
      <c r="A136" s="61"/>
      <c r="B136" s="5"/>
      <c r="C136" s="134" t="s">
        <v>266</v>
      </c>
      <c r="D136" s="128" t="s">
        <v>269</v>
      </c>
      <c r="E136" s="128"/>
      <c r="F136" s="50"/>
      <c r="G136" s="114">
        <f t="shared" si="11"/>
        <v>1747.9</v>
      </c>
      <c r="H136" s="114">
        <f t="shared" si="11"/>
        <v>1760</v>
      </c>
      <c r="I136" s="114">
        <f t="shared" si="6"/>
        <v>3507.9</v>
      </c>
      <c r="J136" s="114">
        <f t="shared" si="11"/>
        <v>0</v>
      </c>
      <c r="K136" s="114">
        <f t="shared" si="6"/>
        <v>3507.9</v>
      </c>
      <c r="L136" s="114">
        <f t="shared" si="11"/>
        <v>0</v>
      </c>
      <c r="M136" s="114">
        <f t="shared" si="6"/>
        <v>3507.9</v>
      </c>
      <c r="N136" s="114">
        <f t="shared" si="11"/>
        <v>0</v>
      </c>
      <c r="O136" s="114">
        <f t="shared" si="8"/>
        <v>3507.9</v>
      </c>
      <c r="P136" s="114">
        <f t="shared" si="11"/>
        <v>0</v>
      </c>
      <c r="Q136" s="114">
        <f t="shared" si="8"/>
        <v>3507.9</v>
      </c>
      <c r="R136" s="114">
        <f t="shared" si="11"/>
        <v>0</v>
      </c>
      <c r="S136" s="114">
        <f t="shared" si="8"/>
        <v>3507.9</v>
      </c>
      <c r="T136" s="179">
        <f t="shared" si="11"/>
        <v>0</v>
      </c>
      <c r="U136" s="179">
        <f t="shared" si="9"/>
        <v>3507.9</v>
      </c>
      <c r="V136" s="179">
        <f t="shared" si="11"/>
        <v>0</v>
      </c>
      <c r="W136" s="179">
        <f t="shared" si="9"/>
        <v>3507.9</v>
      </c>
      <c r="X136" s="179">
        <f t="shared" si="11"/>
        <v>-3507.9</v>
      </c>
      <c r="Y136" s="179">
        <f t="shared" si="9"/>
        <v>0</v>
      </c>
      <c r="Z136" s="179">
        <f t="shared" si="11"/>
        <v>0</v>
      </c>
      <c r="AA136" s="179">
        <f t="shared" si="9"/>
        <v>0</v>
      </c>
    </row>
    <row r="137" spans="1:27" s="60" customFormat="1" ht="41.25" thickBot="1" x14ac:dyDescent="0.35">
      <c r="A137" s="61"/>
      <c r="B137" s="5"/>
      <c r="C137" s="135" t="s">
        <v>267</v>
      </c>
      <c r="D137" s="128" t="s">
        <v>268</v>
      </c>
      <c r="E137" s="128"/>
      <c r="F137" s="50"/>
      <c r="G137" s="114">
        <f t="shared" si="11"/>
        <v>1747.9</v>
      </c>
      <c r="H137" s="114">
        <f t="shared" si="11"/>
        <v>1760</v>
      </c>
      <c r="I137" s="114">
        <f t="shared" si="6"/>
        <v>3507.9</v>
      </c>
      <c r="J137" s="114">
        <f t="shared" si="11"/>
        <v>0</v>
      </c>
      <c r="K137" s="114">
        <f t="shared" si="6"/>
        <v>3507.9</v>
      </c>
      <c r="L137" s="114">
        <f t="shared" si="11"/>
        <v>0</v>
      </c>
      <c r="M137" s="114">
        <f t="shared" si="6"/>
        <v>3507.9</v>
      </c>
      <c r="N137" s="114">
        <f t="shared" si="11"/>
        <v>0</v>
      </c>
      <c r="O137" s="114">
        <f t="shared" si="8"/>
        <v>3507.9</v>
      </c>
      <c r="P137" s="114">
        <f t="shared" si="11"/>
        <v>0</v>
      </c>
      <c r="Q137" s="114">
        <f t="shared" si="8"/>
        <v>3507.9</v>
      </c>
      <c r="R137" s="114">
        <f t="shared" si="11"/>
        <v>0</v>
      </c>
      <c r="S137" s="114">
        <f t="shared" si="8"/>
        <v>3507.9</v>
      </c>
      <c r="T137" s="179">
        <f t="shared" si="11"/>
        <v>0</v>
      </c>
      <c r="U137" s="179">
        <f t="shared" si="9"/>
        <v>3507.9</v>
      </c>
      <c r="V137" s="179">
        <f t="shared" si="11"/>
        <v>0</v>
      </c>
      <c r="W137" s="179">
        <f t="shared" si="9"/>
        <v>3507.9</v>
      </c>
      <c r="X137" s="179">
        <f t="shared" si="11"/>
        <v>-3507.9</v>
      </c>
      <c r="Y137" s="179">
        <f t="shared" si="9"/>
        <v>0</v>
      </c>
      <c r="Z137" s="179">
        <f t="shared" si="11"/>
        <v>0</v>
      </c>
      <c r="AA137" s="179">
        <f t="shared" si="9"/>
        <v>0</v>
      </c>
    </row>
    <row r="138" spans="1:27" s="60" customFormat="1" ht="41.25" thickBot="1" x14ac:dyDescent="0.35">
      <c r="A138" s="61"/>
      <c r="B138" s="5"/>
      <c r="C138" s="89" t="s">
        <v>9</v>
      </c>
      <c r="D138" s="128" t="s">
        <v>268</v>
      </c>
      <c r="E138" s="128">
        <v>200</v>
      </c>
      <c r="F138" s="50"/>
      <c r="G138" s="114">
        <v>1747.9</v>
      </c>
      <c r="H138" s="114">
        <v>1760</v>
      </c>
      <c r="I138" s="114">
        <f t="shared" si="6"/>
        <v>3507.9</v>
      </c>
      <c r="J138" s="114"/>
      <c r="K138" s="114">
        <f t="shared" si="6"/>
        <v>3507.9</v>
      </c>
      <c r="L138" s="114"/>
      <c r="M138" s="114">
        <f t="shared" si="6"/>
        <v>3507.9</v>
      </c>
      <c r="N138" s="114"/>
      <c r="O138" s="114">
        <f t="shared" si="8"/>
        <v>3507.9</v>
      </c>
      <c r="P138" s="114"/>
      <c r="Q138" s="114">
        <f t="shared" si="8"/>
        <v>3507.9</v>
      </c>
      <c r="R138" s="114"/>
      <c r="S138" s="114">
        <f t="shared" si="8"/>
        <v>3507.9</v>
      </c>
      <c r="T138" s="179"/>
      <c r="U138" s="179">
        <f t="shared" si="9"/>
        <v>3507.9</v>
      </c>
      <c r="V138" s="179"/>
      <c r="W138" s="179">
        <f t="shared" si="9"/>
        <v>3507.9</v>
      </c>
      <c r="X138" s="179">
        <v>-3507.9</v>
      </c>
      <c r="Y138" s="179">
        <f t="shared" si="9"/>
        <v>0</v>
      </c>
      <c r="Z138" s="179"/>
      <c r="AA138" s="179">
        <f t="shared" si="9"/>
        <v>0</v>
      </c>
    </row>
    <row r="139" spans="1:27" s="60" customFormat="1" ht="41.25" thickBot="1" x14ac:dyDescent="0.35">
      <c r="A139" s="61"/>
      <c r="B139" s="5"/>
      <c r="C139" s="134" t="s">
        <v>270</v>
      </c>
      <c r="D139" s="128" t="s">
        <v>272</v>
      </c>
      <c r="E139" s="128"/>
      <c r="F139" s="50"/>
      <c r="G139" s="114">
        <f t="shared" si="11"/>
        <v>2795.1</v>
      </c>
      <c r="H139" s="114">
        <f t="shared" si="11"/>
        <v>-2795.1</v>
      </c>
      <c r="I139" s="114">
        <f t="shared" si="6"/>
        <v>0</v>
      </c>
      <c r="J139" s="114">
        <f t="shared" si="11"/>
        <v>0</v>
      </c>
      <c r="K139" s="114">
        <f t="shared" si="6"/>
        <v>0</v>
      </c>
      <c r="L139" s="114">
        <f t="shared" si="11"/>
        <v>0</v>
      </c>
      <c r="M139" s="114">
        <f t="shared" si="6"/>
        <v>0</v>
      </c>
      <c r="N139" s="114">
        <f t="shared" si="11"/>
        <v>0</v>
      </c>
      <c r="O139" s="114">
        <f t="shared" si="8"/>
        <v>0</v>
      </c>
      <c r="P139" s="114">
        <f t="shared" si="11"/>
        <v>0</v>
      </c>
      <c r="Q139" s="114">
        <f t="shared" si="8"/>
        <v>0</v>
      </c>
      <c r="R139" s="114">
        <f t="shared" si="11"/>
        <v>0</v>
      </c>
      <c r="S139" s="114">
        <f t="shared" si="8"/>
        <v>0</v>
      </c>
      <c r="T139" s="179">
        <f t="shared" si="11"/>
        <v>0</v>
      </c>
      <c r="U139" s="179">
        <f t="shared" si="9"/>
        <v>0</v>
      </c>
      <c r="V139" s="179">
        <f t="shared" si="11"/>
        <v>0</v>
      </c>
      <c r="W139" s="179">
        <f t="shared" si="9"/>
        <v>0</v>
      </c>
      <c r="X139" s="179">
        <f t="shared" si="11"/>
        <v>0</v>
      </c>
      <c r="Y139" s="179">
        <f t="shared" si="9"/>
        <v>0</v>
      </c>
      <c r="Z139" s="179">
        <f t="shared" si="11"/>
        <v>0</v>
      </c>
      <c r="AA139" s="179">
        <f t="shared" si="9"/>
        <v>0</v>
      </c>
    </row>
    <row r="140" spans="1:27" s="60" customFormat="1" ht="81.75" thickBot="1" x14ac:dyDescent="0.35">
      <c r="A140" s="61"/>
      <c r="B140" s="5"/>
      <c r="C140" s="135" t="s">
        <v>271</v>
      </c>
      <c r="D140" s="128" t="s">
        <v>273</v>
      </c>
      <c r="E140" s="128"/>
      <c r="F140" s="50"/>
      <c r="G140" s="114">
        <f t="shared" si="11"/>
        <v>2795.1</v>
      </c>
      <c r="H140" s="114">
        <f t="shared" si="11"/>
        <v>-2795.1</v>
      </c>
      <c r="I140" s="114">
        <f t="shared" si="6"/>
        <v>0</v>
      </c>
      <c r="J140" s="114">
        <f t="shared" si="11"/>
        <v>0</v>
      </c>
      <c r="K140" s="114">
        <f t="shared" si="6"/>
        <v>0</v>
      </c>
      <c r="L140" s="114">
        <f t="shared" si="11"/>
        <v>0</v>
      </c>
      <c r="M140" s="114">
        <f t="shared" si="6"/>
        <v>0</v>
      </c>
      <c r="N140" s="114">
        <f t="shared" si="11"/>
        <v>0</v>
      </c>
      <c r="O140" s="114">
        <f t="shared" si="8"/>
        <v>0</v>
      </c>
      <c r="P140" s="114">
        <f t="shared" si="11"/>
        <v>0</v>
      </c>
      <c r="Q140" s="114">
        <f t="shared" si="8"/>
        <v>0</v>
      </c>
      <c r="R140" s="114">
        <f t="shared" si="11"/>
        <v>0</v>
      </c>
      <c r="S140" s="114">
        <f t="shared" si="8"/>
        <v>0</v>
      </c>
      <c r="T140" s="179">
        <f t="shared" si="11"/>
        <v>0</v>
      </c>
      <c r="U140" s="179">
        <f t="shared" si="9"/>
        <v>0</v>
      </c>
      <c r="V140" s="179">
        <f t="shared" si="11"/>
        <v>0</v>
      </c>
      <c r="W140" s="179">
        <f t="shared" si="9"/>
        <v>0</v>
      </c>
      <c r="X140" s="179">
        <f t="shared" si="11"/>
        <v>0</v>
      </c>
      <c r="Y140" s="179">
        <f t="shared" si="9"/>
        <v>0</v>
      </c>
      <c r="Z140" s="179">
        <f t="shared" si="11"/>
        <v>0</v>
      </c>
      <c r="AA140" s="179">
        <f t="shared" si="9"/>
        <v>0</v>
      </c>
    </row>
    <row r="141" spans="1:27" s="60" customFormat="1" ht="40.5" x14ac:dyDescent="0.3">
      <c r="A141" s="61"/>
      <c r="B141" s="5"/>
      <c r="C141" s="89" t="s">
        <v>9</v>
      </c>
      <c r="D141" s="128" t="s">
        <v>273</v>
      </c>
      <c r="E141" s="128">
        <v>200</v>
      </c>
      <c r="F141" s="50"/>
      <c r="G141" s="114">
        <v>2795.1</v>
      </c>
      <c r="H141" s="114">
        <v>-2795.1</v>
      </c>
      <c r="I141" s="114">
        <f t="shared" si="6"/>
        <v>0</v>
      </c>
      <c r="J141" s="114"/>
      <c r="K141" s="114">
        <f t="shared" si="6"/>
        <v>0</v>
      </c>
      <c r="L141" s="114"/>
      <c r="M141" s="114">
        <f t="shared" si="6"/>
        <v>0</v>
      </c>
      <c r="N141" s="114"/>
      <c r="O141" s="114">
        <f t="shared" si="8"/>
        <v>0</v>
      </c>
      <c r="P141" s="114"/>
      <c r="Q141" s="114">
        <f t="shared" si="8"/>
        <v>0</v>
      </c>
      <c r="R141" s="114"/>
      <c r="S141" s="114">
        <f t="shared" si="8"/>
        <v>0</v>
      </c>
      <c r="T141" s="179"/>
      <c r="U141" s="179">
        <f t="shared" si="9"/>
        <v>0</v>
      </c>
      <c r="V141" s="179"/>
      <c r="W141" s="179">
        <f t="shared" si="9"/>
        <v>0</v>
      </c>
      <c r="X141" s="179"/>
      <c r="Y141" s="179">
        <f t="shared" si="9"/>
        <v>0</v>
      </c>
      <c r="Z141" s="179"/>
      <c r="AA141" s="179">
        <f t="shared" si="9"/>
        <v>0</v>
      </c>
    </row>
    <row r="142" spans="1:27" s="60" customFormat="1" ht="58.5" x14ac:dyDescent="0.3">
      <c r="A142" s="61"/>
      <c r="B142" s="5"/>
      <c r="C142" s="56" t="s">
        <v>274</v>
      </c>
      <c r="D142" s="128" t="s">
        <v>276</v>
      </c>
      <c r="E142" s="128"/>
      <c r="F142" s="50"/>
      <c r="G142" s="114">
        <f>G143+G145</f>
        <v>90941.2</v>
      </c>
      <c r="H142" s="114">
        <f>H143+H145+H147+H149+H151</f>
        <v>-37125.199999999997</v>
      </c>
      <c r="I142" s="114">
        <f t="shared" si="6"/>
        <v>53816</v>
      </c>
      <c r="J142" s="114">
        <f>J143+J145+J147+J149+J151</f>
        <v>594.9</v>
      </c>
      <c r="K142" s="114">
        <f t="shared" si="6"/>
        <v>54410.9</v>
      </c>
      <c r="L142" s="114">
        <f>L143+L145+L147+L149+L151</f>
        <v>0</v>
      </c>
      <c r="M142" s="114">
        <f t="shared" si="6"/>
        <v>54410.9</v>
      </c>
      <c r="N142" s="114">
        <f>N143+N145+N147+N149+N151</f>
        <v>535.4</v>
      </c>
      <c r="O142" s="114">
        <f t="shared" si="8"/>
        <v>54946.3</v>
      </c>
      <c r="P142" s="114">
        <f>P143+P145+P147+P149+P151</f>
        <v>34928.9</v>
      </c>
      <c r="Q142" s="114">
        <f t="shared" si="8"/>
        <v>89875.200000000012</v>
      </c>
      <c r="R142" s="114">
        <f>R143+R145+R147+R149+R151</f>
        <v>0</v>
      </c>
      <c r="S142" s="114">
        <f t="shared" si="8"/>
        <v>89875.200000000012</v>
      </c>
      <c r="T142" s="179">
        <f>T143+T145+T147+T149+T151</f>
        <v>4776.1999999999971</v>
      </c>
      <c r="U142" s="179">
        <f t="shared" si="9"/>
        <v>94651.400000000009</v>
      </c>
      <c r="V142" s="179">
        <f>V143+V145+V147+V149+V151</f>
        <v>499.29999999999927</v>
      </c>
      <c r="W142" s="179">
        <f t="shared" si="9"/>
        <v>95150.700000000012</v>
      </c>
      <c r="X142" s="179">
        <f>X143+X145+X147+X149+X151</f>
        <v>4807.8999999999996</v>
      </c>
      <c r="Y142" s="179">
        <f t="shared" si="9"/>
        <v>99958.6</v>
      </c>
      <c r="Z142" s="179">
        <f>Z143+Z145+Z147+Z149+Z151</f>
        <v>-145.5</v>
      </c>
      <c r="AA142" s="179">
        <f t="shared" si="9"/>
        <v>99813.1</v>
      </c>
    </row>
    <row r="143" spans="1:27" s="60" customFormat="1" ht="117" x14ac:dyDescent="0.3">
      <c r="A143" s="61"/>
      <c r="B143" s="5"/>
      <c r="C143" s="56" t="s">
        <v>275</v>
      </c>
      <c r="D143" s="128" t="s">
        <v>277</v>
      </c>
      <c r="E143" s="128"/>
      <c r="F143" s="50"/>
      <c r="G143" s="114">
        <f t="shared" si="11"/>
        <v>87303.5</v>
      </c>
      <c r="H143" s="114">
        <f t="shared" si="11"/>
        <v>-87303.5</v>
      </c>
      <c r="I143" s="114">
        <f t="shared" si="6"/>
        <v>0</v>
      </c>
      <c r="J143" s="114">
        <f t="shared" si="11"/>
        <v>0</v>
      </c>
      <c r="K143" s="114">
        <f t="shared" si="6"/>
        <v>0</v>
      </c>
      <c r="L143" s="114">
        <f t="shared" si="11"/>
        <v>0</v>
      </c>
      <c r="M143" s="114">
        <f t="shared" si="6"/>
        <v>0</v>
      </c>
      <c r="N143" s="114">
        <f t="shared" si="11"/>
        <v>0</v>
      </c>
      <c r="O143" s="114">
        <f t="shared" si="8"/>
        <v>0</v>
      </c>
      <c r="P143" s="114">
        <f t="shared" si="11"/>
        <v>0</v>
      </c>
      <c r="Q143" s="114">
        <f t="shared" si="8"/>
        <v>0</v>
      </c>
      <c r="R143" s="114">
        <f t="shared" si="11"/>
        <v>0</v>
      </c>
      <c r="S143" s="114">
        <f t="shared" si="8"/>
        <v>0</v>
      </c>
      <c r="T143" s="179">
        <f t="shared" si="11"/>
        <v>0</v>
      </c>
      <c r="U143" s="179">
        <f t="shared" si="9"/>
        <v>0</v>
      </c>
      <c r="V143" s="179">
        <f t="shared" si="11"/>
        <v>0</v>
      </c>
      <c r="W143" s="179">
        <f t="shared" si="9"/>
        <v>0</v>
      </c>
      <c r="X143" s="179">
        <f t="shared" si="11"/>
        <v>0</v>
      </c>
      <c r="Y143" s="179">
        <f t="shared" si="9"/>
        <v>0</v>
      </c>
      <c r="Z143" s="179">
        <f t="shared" si="11"/>
        <v>0</v>
      </c>
      <c r="AA143" s="179">
        <f t="shared" si="9"/>
        <v>0</v>
      </c>
    </row>
    <row r="144" spans="1:27" s="60" customFormat="1" ht="39" x14ac:dyDescent="0.3">
      <c r="A144" s="61"/>
      <c r="B144" s="5"/>
      <c r="C144" s="56" t="s">
        <v>29</v>
      </c>
      <c r="D144" s="128" t="s">
        <v>277</v>
      </c>
      <c r="E144" s="128">
        <v>400</v>
      </c>
      <c r="F144" s="50"/>
      <c r="G144" s="114">
        <v>87303.5</v>
      </c>
      <c r="H144" s="114">
        <v>-87303.5</v>
      </c>
      <c r="I144" s="114">
        <f t="shared" si="6"/>
        <v>0</v>
      </c>
      <c r="J144" s="114"/>
      <c r="K144" s="114">
        <f t="shared" si="6"/>
        <v>0</v>
      </c>
      <c r="L144" s="114"/>
      <c r="M144" s="114">
        <f t="shared" si="6"/>
        <v>0</v>
      </c>
      <c r="N144" s="114"/>
      <c r="O144" s="114">
        <f t="shared" si="8"/>
        <v>0</v>
      </c>
      <c r="P144" s="114"/>
      <c r="Q144" s="114">
        <f t="shared" si="8"/>
        <v>0</v>
      </c>
      <c r="R144" s="114"/>
      <c r="S144" s="114">
        <f t="shared" si="8"/>
        <v>0</v>
      </c>
      <c r="T144" s="179"/>
      <c r="U144" s="179">
        <f t="shared" si="9"/>
        <v>0</v>
      </c>
      <c r="V144" s="179"/>
      <c r="W144" s="179">
        <f t="shared" si="9"/>
        <v>0</v>
      </c>
      <c r="X144" s="179"/>
      <c r="Y144" s="179">
        <f t="shared" si="9"/>
        <v>0</v>
      </c>
      <c r="Z144" s="179"/>
      <c r="AA144" s="179">
        <f t="shared" si="9"/>
        <v>0</v>
      </c>
    </row>
    <row r="145" spans="1:27" s="60" customFormat="1" ht="117" x14ac:dyDescent="0.3">
      <c r="A145" s="61"/>
      <c r="B145" s="5"/>
      <c r="C145" s="56" t="s">
        <v>278</v>
      </c>
      <c r="D145" s="128" t="s">
        <v>277</v>
      </c>
      <c r="E145" s="128"/>
      <c r="F145" s="50"/>
      <c r="G145" s="114">
        <f t="shared" si="11"/>
        <v>3637.7</v>
      </c>
      <c r="H145" s="114">
        <f t="shared" si="11"/>
        <v>-3637.7</v>
      </c>
      <c r="I145" s="114">
        <f t="shared" si="6"/>
        <v>0</v>
      </c>
      <c r="J145" s="114">
        <f t="shared" si="11"/>
        <v>0</v>
      </c>
      <c r="K145" s="114">
        <f t="shared" si="6"/>
        <v>0</v>
      </c>
      <c r="L145" s="114">
        <f t="shared" si="11"/>
        <v>0</v>
      </c>
      <c r="M145" s="114">
        <f t="shared" si="6"/>
        <v>0</v>
      </c>
      <c r="N145" s="114">
        <f t="shared" si="11"/>
        <v>0</v>
      </c>
      <c r="O145" s="114">
        <f t="shared" si="8"/>
        <v>0</v>
      </c>
      <c r="P145" s="114">
        <f t="shared" si="11"/>
        <v>0</v>
      </c>
      <c r="Q145" s="114">
        <f t="shared" si="8"/>
        <v>0</v>
      </c>
      <c r="R145" s="114">
        <f t="shared" si="11"/>
        <v>0</v>
      </c>
      <c r="S145" s="114">
        <f t="shared" si="8"/>
        <v>0</v>
      </c>
      <c r="T145" s="179">
        <f t="shared" si="11"/>
        <v>0</v>
      </c>
      <c r="U145" s="179">
        <f t="shared" si="9"/>
        <v>0</v>
      </c>
      <c r="V145" s="179">
        <f t="shared" si="11"/>
        <v>0</v>
      </c>
      <c r="W145" s="179">
        <f t="shared" si="9"/>
        <v>0</v>
      </c>
      <c r="X145" s="179">
        <f t="shared" si="11"/>
        <v>0</v>
      </c>
      <c r="Y145" s="179">
        <f t="shared" si="9"/>
        <v>0</v>
      </c>
      <c r="Z145" s="179">
        <f t="shared" si="11"/>
        <v>0</v>
      </c>
      <c r="AA145" s="179">
        <f t="shared" si="9"/>
        <v>0</v>
      </c>
    </row>
    <row r="146" spans="1:27" s="60" customFormat="1" ht="39" x14ac:dyDescent="0.3">
      <c r="A146" s="61"/>
      <c r="B146" s="5"/>
      <c r="C146" s="56" t="s">
        <v>29</v>
      </c>
      <c r="D146" s="128" t="s">
        <v>277</v>
      </c>
      <c r="E146" s="128">
        <v>400</v>
      </c>
      <c r="F146" s="50"/>
      <c r="G146" s="114">
        <v>3637.7</v>
      </c>
      <c r="H146" s="114">
        <v>-3637.7</v>
      </c>
      <c r="I146" s="114">
        <f t="shared" si="6"/>
        <v>0</v>
      </c>
      <c r="J146" s="114"/>
      <c r="K146" s="114">
        <f t="shared" si="6"/>
        <v>0</v>
      </c>
      <c r="L146" s="114"/>
      <c r="M146" s="114">
        <f t="shared" si="6"/>
        <v>0</v>
      </c>
      <c r="N146" s="114"/>
      <c r="O146" s="114">
        <f t="shared" si="8"/>
        <v>0</v>
      </c>
      <c r="P146" s="114"/>
      <c r="Q146" s="114">
        <f t="shared" si="8"/>
        <v>0</v>
      </c>
      <c r="R146" s="114"/>
      <c r="S146" s="114">
        <f t="shared" si="8"/>
        <v>0</v>
      </c>
      <c r="T146" s="179"/>
      <c r="U146" s="179">
        <f t="shared" si="9"/>
        <v>0</v>
      </c>
      <c r="V146" s="179"/>
      <c r="W146" s="179">
        <f t="shared" si="9"/>
        <v>0</v>
      </c>
      <c r="X146" s="179"/>
      <c r="Y146" s="179">
        <f t="shared" si="9"/>
        <v>0</v>
      </c>
      <c r="Z146" s="179"/>
      <c r="AA146" s="179">
        <f t="shared" si="9"/>
        <v>0</v>
      </c>
    </row>
    <row r="147" spans="1:27" s="60" customFormat="1" ht="58.5" x14ac:dyDescent="0.3">
      <c r="A147" s="61"/>
      <c r="B147" s="5"/>
      <c r="C147" s="56" t="s">
        <v>516</v>
      </c>
      <c r="D147" s="45" t="s">
        <v>518</v>
      </c>
      <c r="E147" s="45"/>
      <c r="F147" s="50"/>
      <c r="G147" s="114"/>
      <c r="H147" s="114">
        <f>H148</f>
        <v>49258.9</v>
      </c>
      <c r="I147" s="114">
        <f t="shared" si="6"/>
        <v>49258.9</v>
      </c>
      <c r="J147" s="114">
        <f>J148</f>
        <v>0</v>
      </c>
      <c r="K147" s="114">
        <f t="shared" si="6"/>
        <v>49258.9</v>
      </c>
      <c r="L147" s="114">
        <f>L148</f>
        <v>0</v>
      </c>
      <c r="M147" s="114">
        <f t="shared" si="6"/>
        <v>49258.9</v>
      </c>
      <c r="N147" s="114">
        <f>N148</f>
        <v>0</v>
      </c>
      <c r="O147" s="114">
        <f t="shared" si="8"/>
        <v>49258.9</v>
      </c>
      <c r="P147" s="114">
        <f>P148</f>
        <v>0</v>
      </c>
      <c r="Q147" s="114">
        <f t="shared" si="8"/>
        <v>49258.9</v>
      </c>
      <c r="R147" s="114">
        <f>R148</f>
        <v>0</v>
      </c>
      <c r="S147" s="114">
        <f t="shared" si="8"/>
        <v>49258.9</v>
      </c>
      <c r="T147" s="179">
        <f>T148</f>
        <v>0</v>
      </c>
      <c r="U147" s="179">
        <f t="shared" si="9"/>
        <v>49258.9</v>
      </c>
      <c r="V147" s="179">
        <f>V148</f>
        <v>31289.8</v>
      </c>
      <c r="W147" s="179">
        <f t="shared" si="9"/>
        <v>80548.7</v>
      </c>
      <c r="X147" s="179">
        <f>X148</f>
        <v>0</v>
      </c>
      <c r="Y147" s="179">
        <f t="shared" si="9"/>
        <v>80548.7</v>
      </c>
      <c r="Z147" s="179">
        <f>Z148</f>
        <v>0</v>
      </c>
      <c r="AA147" s="179">
        <f t="shared" si="9"/>
        <v>80548.7</v>
      </c>
    </row>
    <row r="148" spans="1:27" s="60" customFormat="1" ht="57.75" customHeight="1" x14ac:dyDescent="0.3">
      <c r="A148" s="61"/>
      <c r="B148" s="5"/>
      <c r="C148" s="56" t="s">
        <v>29</v>
      </c>
      <c r="D148" s="45" t="s">
        <v>518</v>
      </c>
      <c r="E148" s="45" t="s">
        <v>157</v>
      </c>
      <c r="F148" s="50"/>
      <c r="G148" s="114"/>
      <c r="H148" s="114">
        <v>49258.9</v>
      </c>
      <c r="I148" s="114">
        <f t="shared" si="6"/>
        <v>49258.9</v>
      </c>
      <c r="J148" s="114"/>
      <c r="K148" s="114">
        <f t="shared" si="6"/>
        <v>49258.9</v>
      </c>
      <c r="L148" s="114"/>
      <c r="M148" s="114">
        <f t="shared" si="6"/>
        <v>49258.9</v>
      </c>
      <c r="N148" s="114"/>
      <c r="O148" s="114">
        <f t="shared" si="8"/>
        <v>49258.9</v>
      </c>
      <c r="P148" s="114"/>
      <c r="Q148" s="114">
        <f t="shared" si="8"/>
        <v>49258.9</v>
      </c>
      <c r="R148" s="114"/>
      <c r="S148" s="114">
        <f t="shared" si="8"/>
        <v>49258.9</v>
      </c>
      <c r="T148" s="179"/>
      <c r="U148" s="179">
        <f t="shared" si="9"/>
        <v>49258.9</v>
      </c>
      <c r="V148" s="179">
        <v>31289.8</v>
      </c>
      <c r="W148" s="179">
        <f t="shared" si="9"/>
        <v>80548.7</v>
      </c>
      <c r="X148" s="179"/>
      <c r="Y148" s="179">
        <f t="shared" si="9"/>
        <v>80548.7</v>
      </c>
      <c r="Z148" s="179"/>
      <c r="AA148" s="179">
        <f t="shared" si="9"/>
        <v>80548.7</v>
      </c>
    </row>
    <row r="149" spans="1:27" s="60" customFormat="1" ht="75.75" customHeight="1" x14ac:dyDescent="0.3">
      <c r="A149" s="61"/>
      <c r="B149" s="5"/>
      <c r="C149" s="56" t="s">
        <v>517</v>
      </c>
      <c r="D149" s="45" t="s">
        <v>518</v>
      </c>
      <c r="E149" s="45"/>
      <c r="F149" s="50"/>
      <c r="G149" s="114"/>
      <c r="H149" s="114">
        <f>H150</f>
        <v>2052.5</v>
      </c>
      <c r="I149" s="114">
        <f t="shared" si="6"/>
        <v>2052.5</v>
      </c>
      <c r="J149" s="114">
        <f>J150</f>
        <v>0</v>
      </c>
      <c r="K149" s="114">
        <f t="shared" si="6"/>
        <v>2052.5</v>
      </c>
      <c r="L149" s="114">
        <f>L150</f>
        <v>0</v>
      </c>
      <c r="M149" s="114">
        <f t="shared" si="6"/>
        <v>2052.5</v>
      </c>
      <c r="N149" s="114">
        <f>N150</f>
        <v>0</v>
      </c>
      <c r="O149" s="114">
        <f t="shared" si="8"/>
        <v>2052.5</v>
      </c>
      <c r="P149" s="114">
        <f>P150</f>
        <v>34928.9</v>
      </c>
      <c r="Q149" s="114">
        <f t="shared" si="8"/>
        <v>36981.4</v>
      </c>
      <c r="R149" s="114">
        <f>R150</f>
        <v>0</v>
      </c>
      <c r="S149" s="114">
        <f t="shared" si="8"/>
        <v>36981.4</v>
      </c>
      <c r="T149" s="179">
        <f>T150</f>
        <v>-34928.9</v>
      </c>
      <c r="U149" s="179">
        <f t="shared" si="9"/>
        <v>2052.5</v>
      </c>
      <c r="V149" s="179">
        <f>V150</f>
        <v>1303.8</v>
      </c>
      <c r="W149" s="179">
        <f t="shared" si="9"/>
        <v>3356.3</v>
      </c>
      <c r="X149" s="179">
        <f>X150</f>
        <v>0</v>
      </c>
      <c r="Y149" s="179">
        <f t="shared" si="9"/>
        <v>3356.3</v>
      </c>
      <c r="Z149" s="179">
        <f>Z150</f>
        <v>0</v>
      </c>
      <c r="AA149" s="179">
        <f t="shared" si="9"/>
        <v>3356.3</v>
      </c>
    </row>
    <row r="150" spans="1:27" s="60" customFormat="1" ht="39" x14ac:dyDescent="0.3">
      <c r="A150" s="61"/>
      <c r="B150" s="5"/>
      <c r="C150" s="56" t="s">
        <v>29</v>
      </c>
      <c r="D150" s="45" t="s">
        <v>518</v>
      </c>
      <c r="E150" s="45" t="s">
        <v>157</v>
      </c>
      <c r="F150" s="50"/>
      <c r="G150" s="114"/>
      <c r="H150" s="114">
        <v>2052.5</v>
      </c>
      <c r="I150" s="114">
        <f t="shared" si="6"/>
        <v>2052.5</v>
      </c>
      <c r="J150" s="114"/>
      <c r="K150" s="114">
        <f t="shared" si="6"/>
        <v>2052.5</v>
      </c>
      <c r="L150" s="114"/>
      <c r="M150" s="114">
        <f t="shared" si="6"/>
        <v>2052.5</v>
      </c>
      <c r="N150" s="114"/>
      <c r="O150" s="114">
        <f t="shared" si="8"/>
        <v>2052.5</v>
      </c>
      <c r="P150" s="114">
        <v>34928.9</v>
      </c>
      <c r="Q150" s="114">
        <f t="shared" si="8"/>
        <v>36981.4</v>
      </c>
      <c r="R150" s="114"/>
      <c r="S150" s="114">
        <f t="shared" si="8"/>
        <v>36981.4</v>
      </c>
      <c r="T150" s="179">
        <v>-34928.9</v>
      </c>
      <c r="U150" s="179">
        <f t="shared" si="9"/>
        <v>2052.5</v>
      </c>
      <c r="V150" s="179">
        <v>1303.8</v>
      </c>
      <c r="W150" s="179">
        <f t="shared" si="9"/>
        <v>3356.3</v>
      </c>
      <c r="X150" s="179"/>
      <c r="Y150" s="179">
        <f t="shared" si="9"/>
        <v>3356.3</v>
      </c>
      <c r="Z150" s="179"/>
      <c r="AA150" s="179">
        <f t="shared" si="9"/>
        <v>3356.3</v>
      </c>
    </row>
    <row r="151" spans="1:27" s="60" customFormat="1" ht="78" x14ac:dyDescent="0.3">
      <c r="A151" s="61"/>
      <c r="B151" s="5"/>
      <c r="C151" s="56" t="s">
        <v>271</v>
      </c>
      <c r="D151" s="45" t="s">
        <v>519</v>
      </c>
      <c r="E151" s="45"/>
      <c r="F151" s="50"/>
      <c r="G151" s="114"/>
      <c r="H151" s="114">
        <f>H152+H153</f>
        <v>2504.6</v>
      </c>
      <c r="I151" s="114">
        <f t="shared" si="6"/>
        <v>2504.6</v>
      </c>
      <c r="J151" s="114">
        <f>J152+J153</f>
        <v>594.9</v>
      </c>
      <c r="K151" s="114">
        <f t="shared" si="6"/>
        <v>3099.5</v>
      </c>
      <c r="L151" s="114">
        <f>L152+L153</f>
        <v>0</v>
      </c>
      <c r="M151" s="114">
        <f t="shared" si="6"/>
        <v>3099.5</v>
      </c>
      <c r="N151" s="114">
        <f>N152+N153</f>
        <v>535.4</v>
      </c>
      <c r="O151" s="114">
        <f t="shared" si="8"/>
        <v>3634.9</v>
      </c>
      <c r="P151" s="114">
        <f>P152+P153</f>
        <v>0</v>
      </c>
      <c r="Q151" s="114">
        <f t="shared" si="8"/>
        <v>3634.9</v>
      </c>
      <c r="R151" s="114">
        <f>R152+R153</f>
        <v>0</v>
      </c>
      <c r="S151" s="114">
        <f t="shared" si="8"/>
        <v>3634.9</v>
      </c>
      <c r="T151" s="179">
        <f>T152+T153</f>
        <v>39705.1</v>
      </c>
      <c r="U151" s="179">
        <f t="shared" si="9"/>
        <v>43340</v>
      </c>
      <c r="V151" s="179">
        <f>V152+V153</f>
        <v>-32094.3</v>
      </c>
      <c r="W151" s="179">
        <f t="shared" si="9"/>
        <v>11245.7</v>
      </c>
      <c r="X151" s="179">
        <f>X152+X153</f>
        <v>4807.8999999999996</v>
      </c>
      <c r="Y151" s="179">
        <f t="shared" si="9"/>
        <v>16053.6</v>
      </c>
      <c r="Z151" s="179">
        <f>Z152+Z153</f>
        <v>-145.5</v>
      </c>
      <c r="AA151" s="179">
        <f t="shared" si="9"/>
        <v>15908.1</v>
      </c>
    </row>
    <row r="152" spans="1:27" s="60" customFormat="1" ht="39" x14ac:dyDescent="0.3">
      <c r="A152" s="61"/>
      <c r="B152" s="5"/>
      <c r="C152" s="56" t="s">
        <v>9</v>
      </c>
      <c r="D152" s="45" t="s">
        <v>519</v>
      </c>
      <c r="E152" s="45" t="s">
        <v>152</v>
      </c>
      <c r="F152" s="50"/>
      <c r="G152" s="114"/>
      <c r="H152" s="114">
        <v>598.9</v>
      </c>
      <c r="I152" s="114">
        <f t="shared" si="6"/>
        <v>598.9</v>
      </c>
      <c r="J152" s="114">
        <v>68</v>
      </c>
      <c r="K152" s="114">
        <f t="shared" si="6"/>
        <v>666.9</v>
      </c>
      <c r="L152" s="114"/>
      <c r="M152" s="114">
        <f t="shared" si="6"/>
        <v>666.9</v>
      </c>
      <c r="N152" s="114">
        <v>535.4</v>
      </c>
      <c r="O152" s="114">
        <f t="shared" si="8"/>
        <v>1202.3</v>
      </c>
      <c r="P152" s="114"/>
      <c r="Q152" s="114">
        <f t="shared" si="8"/>
        <v>1202.3</v>
      </c>
      <c r="R152" s="114"/>
      <c r="S152" s="114">
        <f t="shared" si="8"/>
        <v>1202.3</v>
      </c>
      <c r="T152" s="179">
        <v>4776.2</v>
      </c>
      <c r="U152" s="179">
        <f t="shared" si="9"/>
        <v>5978.5</v>
      </c>
      <c r="V152" s="179">
        <v>499.3</v>
      </c>
      <c r="W152" s="179">
        <f t="shared" si="9"/>
        <v>6477.8</v>
      </c>
      <c r="X152" s="179">
        <v>2623.5</v>
      </c>
      <c r="Y152" s="179">
        <f t="shared" si="9"/>
        <v>9101.2999999999993</v>
      </c>
      <c r="Z152" s="179">
        <v>-145.5</v>
      </c>
      <c r="AA152" s="179">
        <f t="shared" si="9"/>
        <v>8955.7999999999993</v>
      </c>
    </row>
    <row r="153" spans="1:27" s="60" customFormat="1" ht="39" x14ac:dyDescent="0.3">
      <c r="A153" s="61"/>
      <c r="B153" s="5"/>
      <c r="C153" s="56" t="s">
        <v>29</v>
      </c>
      <c r="D153" s="45" t="s">
        <v>519</v>
      </c>
      <c r="E153" s="45" t="s">
        <v>157</v>
      </c>
      <c r="F153" s="50"/>
      <c r="G153" s="114"/>
      <c r="H153" s="114">
        <v>1905.7</v>
      </c>
      <c r="I153" s="114">
        <f t="shared" si="6"/>
        <v>1905.7</v>
      </c>
      <c r="J153" s="114">
        <v>526.9</v>
      </c>
      <c r="K153" s="114">
        <f t="shared" si="6"/>
        <v>2432.6</v>
      </c>
      <c r="L153" s="114"/>
      <c r="M153" s="114">
        <f t="shared" si="6"/>
        <v>2432.6</v>
      </c>
      <c r="N153" s="114"/>
      <c r="O153" s="114">
        <f t="shared" si="8"/>
        <v>2432.6</v>
      </c>
      <c r="P153" s="114"/>
      <c r="Q153" s="114">
        <f t="shared" si="8"/>
        <v>2432.6</v>
      </c>
      <c r="R153" s="114"/>
      <c r="S153" s="114">
        <f t="shared" si="8"/>
        <v>2432.6</v>
      </c>
      <c r="T153" s="179">
        <v>34928.9</v>
      </c>
      <c r="U153" s="179">
        <f t="shared" si="9"/>
        <v>37361.5</v>
      </c>
      <c r="V153" s="179">
        <v>-32593.599999999999</v>
      </c>
      <c r="W153" s="179">
        <f t="shared" si="9"/>
        <v>4767.9000000000015</v>
      </c>
      <c r="X153" s="179">
        <v>2184.4</v>
      </c>
      <c r="Y153" s="179">
        <f t="shared" si="9"/>
        <v>6952.3000000000011</v>
      </c>
      <c r="Z153" s="179"/>
      <c r="AA153" s="179">
        <f t="shared" si="9"/>
        <v>6952.3000000000011</v>
      </c>
    </row>
    <row r="154" spans="1:27" s="60" customFormat="1" ht="58.5" x14ac:dyDescent="0.3">
      <c r="A154" s="61"/>
      <c r="B154" s="5"/>
      <c r="C154" s="105" t="s">
        <v>279</v>
      </c>
      <c r="D154" s="108" t="s">
        <v>280</v>
      </c>
      <c r="E154" s="108"/>
      <c r="F154" s="50"/>
      <c r="G154" s="114">
        <f t="shared" si="11"/>
        <v>403.5</v>
      </c>
      <c r="H154" s="114">
        <f t="shared" si="11"/>
        <v>0</v>
      </c>
      <c r="I154" s="114">
        <f t="shared" si="6"/>
        <v>403.5</v>
      </c>
      <c r="J154" s="114">
        <f t="shared" si="11"/>
        <v>0</v>
      </c>
      <c r="K154" s="114">
        <f t="shared" si="6"/>
        <v>403.5</v>
      </c>
      <c r="L154" s="114">
        <f t="shared" si="11"/>
        <v>0</v>
      </c>
      <c r="M154" s="114">
        <f t="shared" si="6"/>
        <v>403.5</v>
      </c>
      <c r="N154" s="114">
        <f t="shared" si="11"/>
        <v>0</v>
      </c>
      <c r="O154" s="114">
        <f t="shared" si="8"/>
        <v>403.5</v>
      </c>
      <c r="P154" s="114">
        <f t="shared" si="11"/>
        <v>0</v>
      </c>
      <c r="Q154" s="114">
        <f t="shared" si="8"/>
        <v>403.5</v>
      </c>
      <c r="R154" s="114">
        <f t="shared" si="11"/>
        <v>0</v>
      </c>
      <c r="S154" s="114">
        <f t="shared" si="8"/>
        <v>403.5</v>
      </c>
      <c r="T154" s="179">
        <f t="shared" si="11"/>
        <v>0</v>
      </c>
      <c r="U154" s="179">
        <f t="shared" si="9"/>
        <v>403.5</v>
      </c>
      <c r="V154" s="179">
        <f t="shared" si="11"/>
        <v>0</v>
      </c>
      <c r="W154" s="179">
        <f t="shared" si="9"/>
        <v>403.5</v>
      </c>
      <c r="X154" s="179">
        <f t="shared" si="11"/>
        <v>0</v>
      </c>
      <c r="Y154" s="179">
        <f t="shared" si="9"/>
        <v>403.5</v>
      </c>
      <c r="Z154" s="179">
        <f t="shared" si="11"/>
        <v>0</v>
      </c>
      <c r="AA154" s="179">
        <f t="shared" si="9"/>
        <v>403.5</v>
      </c>
    </row>
    <row r="155" spans="1:27" s="60" customFormat="1" ht="20.25" x14ac:dyDescent="0.3">
      <c r="A155" s="61"/>
      <c r="B155" s="5"/>
      <c r="C155" s="106" t="s">
        <v>41</v>
      </c>
      <c r="D155" s="108" t="s">
        <v>281</v>
      </c>
      <c r="E155" s="108"/>
      <c r="F155" s="50"/>
      <c r="G155" s="114">
        <f t="shared" si="11"/>
        <v>403.5</v>
      </c>
      <c r="H155" s="114">
        <f t="shared" si="11"/>
        <v>0</v>
      </c>
      <c r="I155" s="114">
        <f t="shared" si="6"/>
        <v>403.5</v>
      </c>
      <c r="J155" s="114">
        <f t="shared" si="11"/>
        <v>0</v>
      </c>
      <c r="K155" s="114">
        <f t="shared" si="6"/>
        <v>403.5</v>
      </c>
      <c r="L155" s="114">
        <f t="shared" si="11"/>
        <v>0</v>
      </c>
      <c r="M155" s="114">
        <f t="shared" si="6"/>
        <v>403.5</v>
      </c>
      <c r="N155" s="114">
        <f t="shared" si="11"/>
        <v>0</v>
      </c>
      <c r="O155" s="114">
        <f t="shared" si="8"/>
        <v>403.5</v>
      </c>
      <c r="P155" s="114">
        <f t="shared" si="11"/>
        <v>0</v>
      </c>
      <c r="Q155" s="114">
        <f t="shared" si="8"/>
        <v>403.5</v>
      </c>
      <c r="R155" s="114">
        <f t="shared" si="11"/>
        <v>0</v>
      </c>
      <c r="S155" s="114">
        <f t="shared" si="8"/>
        <v>403.5</v>
      </c>
      <c r="T155" s="179">
        <f t="shared" si="11"/>
        <v>0</v>
      </c>
      <c r="U155" s="179">
        <f t="shared" si="9"/>
        <v>403.5</v>
      </c>
      <c r="V155" s="179">
        <f t="shared" si="11"/>
        <v>0</v>
      </c>
      <c r="W155" s="179">
        <f t="shared" si="9"/>
        <v>403.5</v>
      </c>
      <c r="X155" s="179">
        <f t="shared" si="11"/>
        <v>0</v>
      </c>
      <c r="Y155" s="179">
        <f t="shared" si="9"/>
        <v>403.5</v>
      </c>
      <c r="Z155" s="179">
        <f t="shared" si="11"/>
        <v>0</v>
      </c>
      <c r="AA155" s="179">
        <f t="shared" si="9"/>
        <v>403.5</v>
      </c>
    </row>
    <row r="156" spans="1:27" s="60" customFormat="1" ht="39" x14ac:dyDescent="0.3">
      <c r="A156" s="61"/>
      <c r="B156" s="5"/>
      <c r="C156" s="107" t="s">
        <v>9</v>
      </c>
      <c r="D156" s="111" t="s">
        <v>281</v>
      </c>
      <c r="E156" s="108" t="s">
        <v>152</v>
      </c>
      <c r="F156" s="50"/>
      <c r="G156" s="114">
        <v>403.5</v>
      </c>
      <c r="H156" s="114"/>
      <c r="I156" s="114">
        <f t="shared" si="6"/>
        <v>403.5</v>
      </c>
      <c r="J156" s="114"/>
      <c r="K156" s="114">
        <f t="shared" si="6"/>
        <v>403.5</v>
      </c>
      <c r="L156" s="114"/>
      <c r="M156" s="114">
        <f t="shared" si="6"/>
        <v>403.5</v>
      </c>
      <c r="N156" s="114"/>
      <c r="O156" s="114">
        <f t="shared" si="8"/>
        <v>403.5</v>
      </c>
      <c r="P156" s="114"/>
      <c r="Q156" s="114">
        <f t="shared" si="8"/>
        <v>403.5</v>
      </c>
      <c r="R156" s="114"/>
      <c r="S156" s="114">
        <f t="shared" si="8"/>
        <v>403.5</v>
      </c>
      <c r="T156" s="179"/>
      <c r="U156" s="179">
        <f t="shared" si="9"/>
        <v>403.5</v>
      </c>
      <c r="V156" s="179"/>
      <c r="W156" s="179">
        <f t="shared" si="9"/>
        <v>403.5</v>
      </c>
      <c r="X156" s="179"/>
      <c r="Y156" s="179">
        <f t="shared" si="9"/>
        <v>403.5</v>
      </c>
      <c r="Z156" s="179"/>
      <c r="AA156" s="179">
        <f t="shared" si="9"/>
        <v>403.5</v>
      </c>
    </row>
    <row r="157" spans="1:27" s="60" customFormat="1" ht="58.5" x14ac:dyDescent="0.3">
      <c r="A157" s="61"/>
      <c r="B157" s="5"/>
      <c r="C157" s="110" t="s">
        <v>282</v>
      </c>
      <c r="D157" s="111" t="s">
        <v>283</v>
      </c>
      <c r="E157" s="111"/>
      <c r="F157" s="50"/>
      <c r="G157" s="114">
        <f t="shared" si="11"/>
        <v>403.5</v>
      </c>
      <c r="H157" s="114">
        <f t="shared" si="11"/>
        <v>81.099999999999994</v>
      </c>
      <c r="I157" s="114">
        <f t="shared" si="6"/>
        <v>484.6</v>
      </c>
      <c r="J157" s="114">
        <f t="shared" si="11"/>
        <v>0</v>
      </c>
      <c r="K157" s="114">
        <f t="shared" si="6"/>
        <v>484.6</v>
      </c>
      <c r="L157" s="114">
        <f t="shared" si="11"/>
        <v>0</v>
      </c>
      <c r="M157" s="114">
        <f t="shared" si="6"/>
        <v>484.6</v>
      </c>
      <c r="N157" s="114">
        <f t="shared" si="11"/>
        <v>0</v>
      </c>
      <c r="O157" s="114">
        <f t="shared" si="8"/>
        <v>484.6</v>
      </c>
      <c r="P157" s="114">
        <f t="shared" si="11"/>
        <v>0</v>
      </c>
      <c r="Q157" s="114">
        <f t="shared" si="8"/>
        <v>484.6</v>
      </c>
      <c r="R157" s="114">
        <f t="shared" si="11"/>
        <v>0</v>
      </c>
      <c r="S157" s="114">
        <f t="shared" si="8"/>
        <v>484.6</v>
      </c>
      <c r="T157" s="179">
        <f t="shared" si="11"/>
        <v>0</v>
      </c>
      <c r="U157" s="179">
        <f t="shared" si="9"/>
        <v>484.6</v>
      </c>
      <c r="V157" s="179">
        <f t="shared" si="11"/>
        <v>0</v>
      </c>
      <c r="W157" s="179">
        <f t="shared" si="9"/>
        <v>484.6</v>
      </c>
      <c r="X157" s="179">
        <f t="shared" si="11"/>
        <v>0</v>
      </c>
      <c r="Y157" s="179">
        <f t="shared" si="9"/>
        <v>484.6</v>
      </c>
      <c r="Z157" s="179">
        <f t="shared" si="11"/>
        <v>0</v>
      </c>
      <c r="AA157" s="179">
        <f t="shared" si="9"/>
        <v>484.6</v>
      </c>
    </row>
    <row r="158" spans="1:27" s="60" customFormat="1" ht="20.25" x14ac:dyDescent="0.3">
      <c r="A158" s="61"/>
      <c r="B158" s="5"/>
      <c r="C158" s="106" t="s">
        <v>41</v>
      </c>
      <c r="D158" s="111" t="s">
        <v>284</v>
      </c>
      <c r="E158" s="111"/>
      <c r="F158" s="50"/>
      <c r="G158" s="114">
        <f t="shared" si="11"/>
        <v>403.5</v>
      </c>
      <c r="H158" s="114">
        <f t="shared" si="11"/>
        <v>81.099999999999994</v>
      </c>
      <c r="I158" s="114">
        <f t="shared" si="6"/>
        <v>484.6</v>
      </c>
      <c r="J158" s="114">
        <f t="shared" si="11"/>
        <v>0</v>
      </c>
      <c r="K158" s="114">
        <f t="shared" si="6"/>
        <v>484.6</v>
      </c>
      <c r="L158" s="114">
        <f t="shared" si="11"/>
        <v>0</v>
      </c>
      <c r="M158" s="114">
        <f t="shared" si="6"/>
        <v>484.6</v>
      </c>
      <c r="N158" s="114">
        <f t="shared" si="11"/>
        <v>0</v>
      </c>
      <c r="O158" s="114">
        <f t="shared" si="8"/>
        <v>484.6</v>
      </c>
      <c r="P158" s="114">
        <f t="shared" si="11"/>
        <v>0</v>
      </c>
      <c r="Q158" s="114">
        <f t="shared" si="8"/>
        <v>484.6</v>
      </c>
      <c r="R158" s="114">
        <f t="shared" si="11"/>
        <v>0</v>
      </c>
      <c r="S158" s="114">
        <f t="shared" si="8"/>
        <v>484.6</v>
      </c>
      <c r="T158" s="179">
        <f t="shared" si="11"/>
        <v>0</v>
      </c>
      <c r="U158" s="179">
        <f t="shared" si="9"/>
        <v>484.6</v>
      </c>
      <c r="V158" s="179">
        <f t="shared" si="11"/>
        <v>0</v>
      </c>
      <c r="W158" s="179">
        <f t="shared" si="9"/>
        <v>484.6</v>
      </c>
      <c r="X158" s="179">
        <f t="shared" si="11"/>
        <v>0</v>
      </c>
      <c r="Y158" s="179">
        <f t="shared" si="9"/>
        <v>484.6</v>
      </c>
      <c r="Z158" s="179">
        <f t="shared" si="11"/>
        <v>0</v>
      </c>
      <c r="AA158" s="179">
        <f t="shared" si="9"/>
        <v>484.6</v>
      </c>
    </row>
    <row r="159" spans="1:27" s="60" customFormat="1" ht="39" x14ac:dyDescent="0.3">
      <c r="A159" s="61"/>
      <c r="B159" s="5"/>
      <c r="C159" s="109" t="s">
        <v>9</v>
      </c>
      <c r="D159" s="111" t="s">
        <v>284</v>
      </c>
      <c r="E159" s="111" t="s">
        <v>152</v>
      </c>
      <c r="F159" s="50"/>
      <c r="G159" s="114">
        <v>403.5</v>
      </c>
      <c r="H159" s="114">
        <v>81.099999999999994</v>
      </c>
      <c r="I159" s="114">
        <f t="shared" si="6"/>
        <v>484.6</v>
      </c>
      <c r="J159" s="114"/>
      <c r="K159" s="114">
        <f t="shared" si="6"/>
        <v>484.6</v>
      </c>
      <c r="L159" s="114"/>
      <c r="M159" s="114">
        <f t="shared" si="6"/>
        <v>484.6</v>
      </c>
      <c r="N159" s="114"/>
      <c r="O159" s="114">
        <f t="shared" si="8"/>
        <v>484.6</v>
      </c>
      <c r="P159" s="114"/>
      <c r="Q159" s="114">
        <f t="shared" si="8"/>
        <v>484.6</v>
      </c>
      <c r="R159" s="114"/>
      <c r="S159" s="114">
        <f t="shared" si="8"/>
        <v>484.6</v>
      </c>
      <c r="T159" s="179"/>
      <c r="U159" s="179">
        <f t="shared" si="9"/>
        <v>484.6</v>
      </c>
      <c r="V159" s="179"/>
      <c r="W159" s="179">
        <f t="shared" si="9"/>
        <v>484.6</v>
      </c>
      <c r="X159" s="179"/>
      <c r="Y159" s="179">
        <f t="shared" si="9"/>
        <v>484.6</v>
      </c>
      <c r="Z159" s="179"/>
      <c r="AA159" s="179">
        <f t="shared" si="9"/>
        <v>484.6</v>
      </c>
    </row>
    <row r="160" spans="1:27" s="60" customFormat="1" ht="58.5" x14ac:dyDescent="0.3">
      <c r="A160" s="61"/>
      <c r="B160" s="5"/>
      <c r="C160" s="109" t="s">
        <v>540</v>
      </c>
      <c r="D160" s="111" t="s">
        <v>285</v>
      </c>
      <c r="E160" s="111"/>
      <c r="F160" s="50"/>
      <c r="G160" s="114">
        <f>G163</f>
        <v>14250</v>
      </c>
      <c r="H160" s="114">
        <f>H163</f>
        <v>0</v>
      </c>
      <c r="I160" s="114">
        <f t="shared" si="6"/>
        <v>14250</v>
      </c>
      <c r="J160" s="114">
        <f>J161+J163</f>
        <v>55.1</v>
      </c>
      <c r="K160" s="114">
        <f t="shared" si="6"/>
        <v>14305.1</v>
      </c>
      <c r="L160" s="114">
        <f>L161+L163</f>
        <v>0</v>
      </c>
      <c r="M160" s="114">
        <f t="shared" si="6"/>
        <v>14305.1</v>
      </c>
      <c r="N160" s="114">
        <f>N161+N163</f>
        <v>11.1</v>
      </c>
      <c r="O160" s="114">
        <f t="shared" si="8"/>
        <v>14316.2</v>
      </c>
      <c r="P160" s="114">
        <f>P161+P163</f>
        <v>0</v>
      </c>
      <c r="Q160" s="114">
        <f t="shared" si="8"/>
        <v>14316.2</v>
      </c>
      <c r="R160" s="114">
        <f>R161+R163</f>
        <v>0</v>
      </c>
      <c r="S160" s="114">
        <f t="shared" si="8"/>
        <v>14316.2</v>
      </c>
      <c r="T160" s="179">
        <f>T161+T163</f>
        <v>2114.6</v>
      </c>
      <c r="U160" s="179">
        <f t="shared" si="9"/>
        <v>16430.8</v>
      </c>
      <c r="V160" s="179">
        <f>V161+V163</f>
        <v>0</v>
      </c>
      <c r="W160" s="179">
        <f t="shared" si="9"/>
        <v>16430.8</v>
      </c>
      <c r="X160" s="179">
        <f>X161+X163</f>
        <v>0</v>
      </c>
      <c r="Y160" s="179">
        <f t="shared" si="9"/>
        <v>16430.8</v>
      </c>
      <c r="Z160" s="179">
        <f>Z161+Z163</f>
        <v>15</v>
      </c>
      <c r="AA160" s="179">
        <f t="shared" si="9"/>
        <v>16445.8</v>
      </c>
    </row>
    <row r="161" spans="1:27" s="60" customFormat="1" ht="78" x14ac:dyDescent="0.3">
      <c r="A161" s="61"/>
      <c r="B161" s="5"/>
      <c r="C161" s="56" t="s">
        <v>271</v>
      </c>
      <c r="D161" s="111" t="s">
        <v>537</v>
      </c>
      <c r="E161" s="111"/>
      <c r="F161" s="50"/>
      <c r="G161" s="114"/>
      <c r="H161" s="114"/>
      <c r="I161" s="114"/>
      <c r="J161" s="114">
        <f>J162</f>
        <v>55.1</v>
      </c>
      <c r="K161" s="114">
        <f t="shared" si="6"/>
        <v>55.1</v>
      </c>
      <c r="L161" s="114">
        <f>L162</f>
        <v>0</v>
      </c>
      <c r="M161" s="114">
        <f t="shared" si="6"/>
        <v>55.1</v>
      </c>
      <c r="N161" s="114">
        <f>N162</f>
        <v>11.1</v>
      </c>
      <c r="O161" s="114">
        <f t="shared" si="8"/>
        <v>66.2</v>
      </c>
      <c r="P161" s="114">
        <f>P162</f>
        <v>0</v>
      </c>
      <c r="Q161" s="114">
        <f t="shared" si="8"/>
        <v>66.2</v>
      </c>
      <c r="R161" s="114">
        <f>R162</f>
        <v>0</v>
      </c>
      <c r="S161" s="114">
        <f t="shared" si="8"/>
        <v>66.2</v>
      </c>
      <c r="T161" s="179">
        <f>T162</f>
        <v>574.29999999999995</v>
      </c>
      <c r="U161" s="179">
        <f t="shared" si="9"/>
        <v>640.5</v>
      </c>
      <c r="V161" s="179">
        <f>V162</f>
        <v>0</v>
      </c>
      <c r="W161" s="179">
        <f t="shared" si="9"/>
        <v>640.5</v>
      </c>
      <c r="X161" s="179">
        <f>X162</f>
        <v>0</v>
      </c>
      <c r="Y161" s="179">
        <f t="shared" si="9"/>
        <v>640.5</v>
      </c>
      <c r="Z161" s="179">
        <f>Z162</f>
        <v>15</v>
      </c>
      <c r="AA161" s="179">
        <f t="shared" si="9"/>
        <v>655.5</v>
      </c>
    </row>
    <row r="162" spans="1:27" s="60" customFormat="1" ht="39" x14ac:dyDescent="0.3">
      <c r="A162" s="61"/>
      <c r="B162" s="5"/>
      <c r="C162" s="56" t="s">
        <v>9</v>
      </c>
      <c r="D162" s="111" t="s">
        <v>537</v>
      </c>
      <c r="E162" s="111" t="s">
        <v>152</v>
      </c>
      <c r="F162" s="50"/>
      <c r="G162" s="114"/>
      <c r="H162" s="114"/>
      <c r="I162" s="114"/>
      <c r="J162" s="114">
        <v>55.1</v>
      </c>
      <c r="K162" s="114">
        <f t="shared" si="6"/>
        <v>55.1</v>
      </c>
      <c r="L162" s="114"/>
      <c r="M162" s="114">
        <f t="shared" si="6"/>
        <v>55.1</v>
      </c>
      <c r="N162" s="114">
        <v>11.1</v>
      </c>
      <c r="O162" s="114">
        <f t="shared" si="8"/>
        <v>66.2</v>
      </c>
      <c r="P162" s="114"/>
      <c r="Q162" s="114">
        <f t="shared" si="8"/>
        <v>66.2</v>
      </c>
      <c r="R162" s="114"/>
      <c r="S162" s="114">
        <f t="shared" si="8"/>
        <v>66.2</v>
      </c>
      <c r="T162" s="179">
        <v>574.29999999999995</v>
      </c>
      <c r="U162" s="179">
        <f t="shared" si="9"/>
        <v>640.5</v>
      </c>
      <c r="V162" s="179"/>
      <c r="W162" s="179">
        <f t="shared" si="9"/>
        <v>640.5</v>
      </c>
      <c r="X162" s="179"/>
      <c r="Y162" s="179">
        <f t="shared" si="9"/>
        <v>640.5</v>
      </c>
      <c r="Z162" s="179">
        <v>15</v>
      </c>
      <c r="AA162" s="179">
        <f t="shared" si="9"/>
        <v>655.5</v>
      </c>
    </row>
    <row r="163" spans="1:27" s="60" customFormat="1" ht="175.5" x14ac:dyDescent="0.3">
      <c r="A163" s="61"/>
      <c r="B163" s="5"/>
      <c r="C163" s="109" t="s">
        <v>287</v>
      </c>
      <c r="D163" s="111" t="s">
        <v>286</v>
      </c>
      <c r="E163" s="111"/>
      <c r="F163" s="50"/>
      <c r="G163" s="114">
        <f t="shared" ref="G163:H163" si="12">G164</f>
        <v>14250</v>
      </c>
      <c r="H163" s="114">
        <f t="shared" si="12"/>
        <v>0</v>
      </c>
      <c r="I163" s="114">
        <f t="shared" si="6"/>
        <v>14250</v>
      </c>
      <c r="J163" s="114">
        <f>J164+J165</f>
        <v>0</v>
      </c>
      <c r="K163" s="114">
        <f t="shared" si="6"/>
        <v>14250</v>
      </c>
      <c r="L163" s="114">
        <f>L164+L165</f>
        <v>0</v>
      </c>
      <c r="M163" s="114">
        <f t="shared" si="6"/>
        <v>14250</v>
      </c>
      <c r="N163" s="114">
        <f>N164+N165</f>
        <v>0</v>
      </c>
      <c r="O163" s="114">
        <f t="shared" si="8"/>
        <v>14250</v>
      </c>
      <c r="P163" s="114">
        <f>P164+P165</f>
        <v>0</v>
      </c>
      <c r="Q163" s="114">
        <f t="shared" si="8"/>
        <v>14250</v>
      </c>
      <c r="R163" s="114">
        <f>R164+R165</f>
        <v>0</v>
      </c>
      <c r="S163" s="114">
        <f t="shared" si="8"/>
        <v>14250</v>
      </c>
      <c r="T163" s="179">
        <f>T164+T165</f>
        <v>1540.3</v>
      </c>
      <c r="U163" s="179">
        <f t="shared" si="9"/>
        <v>15790.3</v>
      </c>
      <c r="V163" s="179">
        <f>V164+V165</f>
        <v>0</v>
      </c>
      <c r="W163" s="179">
        <f t="shared" si="9"/>
        <v>15790.3</v>
      </c>
      <c r="X163" s="179">
        <f>X164+X165</f>
        <v>0</v>
      </c>
      <c r="Y163" s="179">
        <f t="shared" si="9"/>
        <v>15790.3</v>
      </c>
      <c r="Z163" s="179">
        <f>Z164+Z165</f>
        <v>0</v>
      </c>
      <c r="AA163" s="179">
        <f t="shared" si="9"/>
        <v>15790.3</v>
      </c>
    </row>
    <row r="164" spans="1:27" s="60" customFormat="1" ht="39" x14ac:dyDescent="0.3">
      <c r="A164" s="61"/>
      <c r="B164" s="5"/>
      <c r="C164" s="56" t="s">
        <v>29</v>
      </c>
      <c r="D164" s="111" t="s">
        <v>286</v>
      </c>
      <c r="E164" s="111" t="s">
        <v>157</v>
      </c>
      <c r="F164" s="50"/>
      <c r="G164" s="114">
        <v>14250</v>
      </c>
      <c r="H164" s="114"/>
      <c r="I164" s="114">
        <f t="shared" si="6"/>
        <v>14250</v>
      </c>
      <c r="J164" s="114">
        <v>-14250</v>
      </c>
      <c r="K164" s="114">
        <f t="shared" si="6"/>
        <v>0</v>
      </c>
      <c r="L164" s="114"/>
      <c r="M164" s="114">
        <f t="shared" si="6"/>
        <v>0</v>
      </c>
      <c r="N164" s="114"/>
      <c r="O164" s="114">
        <f t="shared" si="8"/>
        <v>0</v>
      </c>
      <c r="P164" s="114"/>
      <c r="Q164" s="114">
        <f t="shared" si="8"/>
        <v>0</v>
      </c>
      <c r="R164" s="114"/>
      <c r="S164" s="114">
        <f t="shared" si="8"/>
        <v>0</v>
      </c>
      <c r="T164" s="179"/>
      <c r="U164" s="179">
        <f t="shared" si="9"/>
        <v>0</v>
      </c>
      <c r="V164" s="179"/>
      <c r="W164" s="179">
        <f t="shared" si="9"/>
        <v>0</v>
      </c>
      <c r="X164" s="179"/>
      <c r="Y164" s="179">
        <f t="shared" si="9"/>
        <v>0</v>
      </c>
      <c r="Z164" s="179"/>
      <c r="AA164" s="179">
        <f t="shared" si="9"/>
        <v>0</v>
      </c>
    </row>
    <row r="165" spans="1:27" s="60" customFormat="1" ht="39" x14ac:dyDescent="0.3">
      <c r="A165" s="61"/>
      <c r="B165" s="5"/>
      <c r="C165" s="109" t="s">
        <v>9</v>
      </c>
      <c r="D165" s="111" t="s">
        <v>286</v>
      </c>
      <c r="E165" s="111" t="s">
        <v>152</v>
      </c>
      <c r="F165" s="50"/>
      <c r="G165" s="114"/>
      <c r="H165" s="114"/>
      <c r="I165" s="114"/>
      <c r="J165" s="114">
        <v>14250</v>
      </c>
      <c r="K165" s="114">
        <f t="shared" si="6"/>
        <v>14250</v>
      </c>
      <c r="L165" s="114"/>
      <c r="M165" s="114">
        <f t="shared" si="6"/>
        <v>14250</v>
      </c>
      <c r="N165" s="114"/>
      <c r="O165" s="114">
        <f t="shared" si="8"/>
        <v>14250</v>
      </c>
      <c r="P165" s="114"/>
      <c r="Q165" s="114">
        <f t="shared" si="8"/>
        <v>14250</v>
      </c>
      <c r="R165" s="114"/>
      <c r="S165" s="114">
        <f t="shared" si="8"/>
        <v>14250</v>
      </c>
      <c r="T165" s="179">
        <v>1540.3</v>
      </c>
      <c r="U165" s="179">
        <f t="shared" si="9"/>
        <v>15790.3</v>
      </c>
      <c r="V165" s="179"/>
      <c r="W165" s="179">
        <f t="shared" si="9"/>
        <v>15790.3</v>
      </c>
      <c r="X165" s="179"/>
      <c r="Y165" s="179">
        <f t="shared" si="9"/>
        <v>15790.3</v>
      </c>
      <c r="Z165" s="179"/>
      <c r="AA165" s="179">
        <f t="shared" si="9"/>
        <v>15790.3</v>
      </c>
    </row>
    <row r="166" spans="1:27" s="60" customFormat="1" ht="58.5" x14ac:dyDescent="0.3">
      <c r="A166" s="61"/>
      <c r="B166" s="5"/>
      <c r="C166" s="56" t="s">
        <v>592</v>
      </c>
      <c r="D166" s="45" t="s">
        <v>520</v>
      </c>
      <c r="E166" s="45"/>
      <c r="F166" s="50"/>
      <c r="G166" s="114"/>
      <c r="H166" s="114">
        <f>H167</f>
        <v>681.6</v>
      </c>
      <c r="I166" s="114">
        <f t="shared" si="6"/>
        <v>681.6</v>
      </c>
      <c r="J166" s="114">
        <f>J167</f>
        <v>69.699999999999989</v>
      </c>
      <c r="K166" s="114">
        <f t="shared" si="6"/>
        <v>751.3</v>
      </c>
      <c r="L166" s="114">
        <f>L167+L170+L172</f>
        <v>25217.599999999999</v>
      </c>
      <c r="M166" s="114">
        <f t="shared" si="6"/>
        <v>25968.899999999998</v>
      </c>
      <c r="N166" s="114">
        <f>N167+N170+N172</f>
        <v>0</v>
      </c>
      <c r="O166" s="114">
        <f t="shared" si="8"/>
        <v>25968.899999999998</v>
      </c>
      <c r="P166" s="114">
        <f>P167+P170+P172</f>
        <v>0</v>
      </c>
      <c r="Q166" s="114">
        <f t="shared" si="8"/>
        <v>25968.899999999998</v>
      </c>
      <c r="R166" s="114">
        <f>R167+R170+R172</f>
        <v>0</v>
      </c>
      <c r="S166" s="114">
        <f t="shared" si="8"/>
        <v>25968.899999999998</v>
      </c>
      <c r="T166" s="179">
        <f>T167+T170+T172</f>
        <v>0</v>
      </c>
      <c r="U166" s="179">
        <f t="shared" si="9"/>
        <v>25968.899999999998</v>
      </c>
      <c r="V166" s="179">
        <f>V167+V170+V172</f>
        <v>0</v>
      </c>
      <c r="W166" s="179">
        <f t="shared" si="9"/>
        <v>25968.899999999998</v>
      </c>
      <c r="X166" s="179">
        <f>X167+X170+X172</f>
        <v>0</v>
      </c>
      <c r="Y166" s="179">
        <f t="shared" si="9"/>
        <v>25968.899999999998</v>
      </c>
      <c r="Z166" s="179">
        <f>Z167+Z170+Z172</f>
        <v>-12254.2</v>
      </c>
      <c r="AA166" s="179">
        <f t="shared" si="9"/>
        <v>13714.699999999997</v>
      </c>
    </row>
    <row r="167" spans="1:27" s="60" customFormat="1" ht="78" x14ac:dyDescent="0.3">
      <c r="A167" s="61"/>
      <c r="B167" s="5"/>
      <c r="C167" s="56" t="s">
        <v>271</v>
      </c>
      <c r="D167" s="45" t="s">
        <v>521</v>
      </c>
      <c r="E167" s="45"/>
      <c r="F167" s="50"/>
      <c r="G167" s="114"/>
      <c r="H167" s="114">
        <f>H168+H169</f>
        <v>681.6</v>
      </c>
      <c r="I167" s="114">
        <f t="shared" si="6"/>
        <v>681.6</v>
      </c>
      <c r="J167" s="114">
        <f>J168+J169</f>
        <v>69.699999999999989</v>
      </c>
      <c r="K167" s="114">
        <f t="shared" si="6"/>
        <v>751.3</v>
      </c>
      <c r="L167" s="114">
        <f>L168+L169</f>
        <v>0</v>
      </c>
      <c r="M167" s="114">
        <f t="shared" si="6"/>
        <v>751.3</v>
      </c>
      <c r="N167" s="114">
        <f>N168+N169</f>
        <v>0</v>
      </c>
      <c r="O167" s="114">
        <f t="shared" si="8"/>
        <v>751.3</v>
      </c>
      <c r="P167" s="114">
        <f>P168+P169</f>
        <v>0</v>
      </c>
      <c r="Q167" s="114">
        <f t="shared" si="8"/>
        <v>751.3</v>
      </c>
      <c r="R167" s="114">
        <f>R168+R169</f>
        <v>0</v>
      </c>
      <c r="S167" s="114">
        <f t="shared" si="8"/>
        <v>751.3</v>
      </c>
      <c r="T167" s="179">
        <f>T168+T169</f>
        <v>0</v>
      </c>
      <c r="U167" s="179">
        <f t="shared" si="9"/>
        <v>751.3</v>
      </c>
      <c r="V167" s="179">
        <f>V168+V169</f>
        <v>0</v>
      </c>
      <c r="W167" s="179">
        <f t="shared" si="9"/>
        <v>751.3</v>
      </c>
      <c r="X167" s="179">
        <f>X168+X169</f>
        <v>0</v>
      </c>
      <c r="Y167" s="179">
        <f t="shared" si="9"/>
        <v>751.3</v>
      </c>
      <c r="Z167" s="179">
        <f>Z168+Z169</f>
        <v>-53.6</v>
      </c>
      <c r="AA167" s="179">
        <f t="shared" si="9"/>
        <v>697.69999999999993</v>
      </c>
    </row>
    <row r="168" spans="1:27" s="60" customFormat="1" ht="39" x14ac:dyDescent="0.3">
      <c r="A168" s="61"/>
      <c r="B168" s="5"/>
      <c r="C168" s="56" t="s">
        <v>9</v>
      </c>
      <c r="D168" s="45" t="s">
        <v>521</v>
      </c>
      <c r="E168" s="45" t="s">
        <v>152</v>
      </c>
      <c r="F168" s="50"/>
      <c r="G168" s="114"/>
      <c r="H168" s="114">
        <v>409.1</v>
      </c>
      <c r="I168" s="114">
        <f t="shared" si="6"/>
        <v>409.1</v>
      </c>
      <c r="J168" s="114">
        <v>342.2</v>
      </c>
      <c r="K168" s="114">
        <f t="shared" si="6"/>
        <v>751.3</v>
      </c>
      <c r="L168" s="114"/>
      <c r="M168" s="114">
        <f t="shared" si="6"/>
        <v>751.3</v>
      </c>
      <c r="N168" s="114"/>
      <c r="O168" s="114">
        <f t="shared" si="8"/>
        <v>751.3</v>
      </c>
      <c r="P168" s="114"/>
      <c r="Q168" s="114">
        <f t="shared" si="8"/>
        <v>751.3</v>
      </c>
      <c r="R168" s="114"/>
      <c r="S168" s="114">
        <f t="shared" si="8"/>
        <v>751.3</v>
      </c>
      <c r="T168" s="179"/>
      <c r="U168" s="179">
        <f t="shared" si="9"/>
        <v>751.3</v>
      </c>
      <c r="V168" s="179"/>
      <c r="W168" s="179">
        <f t="shared" si="9"/>
        <v>751.3</v>
      </c>
      <c r="X168" s="179"/>
      <c r="Y168" s="179">
        <f t="shared" si="9"/>
        <v>751.3</v>
      </c>
      <c r="Z168" s="179">
        <v>-53.6</v>
      </c>
      <c r="AA168" s="179">
        <f t="shared" si="9"/>
        <v>697.69999999999993</v>
      </c>
    </row>
    <row r="169" spans="1:27" s="60" customFormat="1" ht="39" x14ac:dyDescent="0.3">
      <c r="A169" s="61"/>
      <c r="B169" s="5"/>
      <c r="C169" s="56" t="s">
        <v>29</v>
      </c>
      <c r="D169" s="45" t="s">
        <v>521</v>
      </c>
      <c r="E169" s="45" t="s">
        <v>157</v>
      </c>
      <c r="F169" s="50"/>
      <c r="G169" s="114"/>
      <c r="H169" s="114">
        <v>272.5</v>
      </c>
      <c r="I169" s="114">
        <f t="shared" si="6"/>
        <v>272.5</v>
      </c>
      <c r="J169" s="114">
        <v>-272.5</v>
      </c>
      <c r="K169" s="114">
        <f t="shared" si="6"/>
        <v>0</v>
      </c>
      <c r="L169" s="114"/>
      <c r="M169" s="114">
        <f t="shared" si="6"/>
        <v>0</v>
      </c>
      <c r="N169" s="114"/>
      <c r="O169" s="114">
        <f t="shared" si="8"/>
        <v>0</v>
      </c>
      <c r="P169" s="114"/>
      <c r="Q169" s="114">
        <f t="shared" si="8"/>
        <v>0</v>
      </c>
      <c r="R169" s="114"/>
      <c r="S169" s="114">
        <f t="shared" si="8"/>
        <v>0</v>
      </c>
      <c r="T169" s="179"/>
      <c r="U169" s="179">
        <f t="shared" si="9"/>
        <v>0</v>
      </c>
      <c r="V169" s="179"/>
      <c r="W169" s="179">
        <f t="shared" si="9"/>
        <v>0</v>
      </c>
      <c r="X169" s="179"/>
      <c r="Y169" s="179">
        <f t="shared" si="9"/>
        <v>0</v>
      </c>
      <c r="Z169" s="179"/>
      <c r="AA169" s="179">
        <f t="shared" si="9"/>
        <v>0</v>
      </c>
    </row>
    <row r="170" spans="1:27" s="60" customFormat="1" ht="58.5" x14ac:dyDescent="0.3">
      <c r="A170" s="61"/>
      <c r="B170" s="5"/>
      <c r="C170" s="56" t="s">
        <v>543</v>
      </c>
      <c r="D170" s="45" t="s">
        <v>545</v>
      </c>
      <c r="E170" s="45"/>
      <c r="F170" s="50"/>
      <c r="G170" s="114"/>
      <c r="H170" s="114"/>
      <c r="I170" s="114"/>
      <c r="J170" s="114"/>
      <c r="K170" s="114"/>
      <c r="L170" s="114">
        <f>L171</f>
        <v>24208.799999999999</v>
      </c>
      <c r="M170" s="114">
        <f t="shared" si="6"/>
        <v>24208.799999999999</v>
      </c>
      <c r="N170" s="114">
        <f>N171</f>
        <v>0</v>
      </c>
      <c r="O170" s="114">
        <f t="shared" si="8"/>
        <v>24208.799999999999</v>
      </c>
      <c r="P170" s="114">
        <f>P171</f>
        <v>0</v>
      </c>
      <c r="Q170" s="114">
        <f t="shared" si="8"/>
        <v>24208.799999999999</v>
      </c>
      <c r="R170" s="114">
        <f>R171</f>
        <v>0</v>
      </c>
      <c r="S170" s="114">
        <f t="shared" si="8"/>
        <v>24208.799999999999</v>
      </c>
      <c r="T170" s="179">
        <f>T171</f>
        <v>0</v>
      </c>
      <c r="U170" s="179">
        <f t="shared" si="9"/>
        <v>24208.799999999999</v>
      </c>
      <c r="V170" s="179">
        <f>V171</f>
        <v>0</v>
      </c>
      <c r="W170" s="179">
        <f t="shared" si="9"/>
        <v>24208.799999999999</v>
      </c>
      <c r="X170" s="179">
        <f>X171</f>
        <v>0</v>
      </c>
      <c r="Y170" s="179">
        <f t="shared" si="9"/>
        <v>24208.799999999999</v>
      </c>
      <c r="Z170" s="179">
        <f>Z171</f>
        <v>-11712.6</v>
      </c>
      <c r="AA170" s="179">
        <f t="shared" si="9"/>
        <v>12496.199999999999</v>
      </c>
    </row>
    <row r="171" spans="1:27" s="60" customFormat="1" ht="39" x14ac:dyDescent="0.3">
      <c r="A171" s="61"/>
      <c r="B171" s="5"/>
      <c r="C171" s="56" t="s">
        <v>29</v>
      </c>
      <c r="D171" s="45" t="s">
        <v>545</v>
      </c>
      <c r="E171" s="45" t="s">
        <v>157</v>
      </c>
      <c r="F171" s="50"/>
      <c r="G171" s="114"/>
      <c r="H171" s="114"/>
      <c r="I171" s="114"/>
      <c r="J171" s="114"/>
      <c r="K171" s="114"/>
      <c r="L171" s="114">
        <v>24208.799999999999</v>
      </c>
      <c r="M171" s="114">
        <f t="shared" si="6"/>
        <v>24208.799999999999</v>
      </c>
      <c r="N171" s="114"/>
      <c r="O171" s="114">
        <f t="shared" si="8"/>
        <v>24208.799999999999</v>
      </c>
      <c r="P171" s="114"/>
      <c r="Q171" s="114">
        <f t="shared" si="8"/>
        <v>24208.799999999999</v>
      </c>
      <c r="R171" s="114"/>
      <c r="S171" s="114">
        <f t="shared" si="8"/>
        <v>24208.799999999999</v>
      </c>
      <c r="T171" s="179"/>
      <c r="U171" s="179">
        <f t="shared" si="9"/>
        <v>24208.799999999999</v>
      </c>
      <c r="V171" s="179"/>
      <c r="W171" s="179">
        <f t="shared" si="9"/>
        <v>24208.799999999999</v>
      </c>
      <c r="X171" s="179"/>
      <c r="Y171" s="179">
        <f t="shared" si="9"/>
        <v>24208.799999999999</v>
      </c>
      <c r="Z171" s="179">
        <v>-11712.6</v>
      </c>
      <c r="AA171" s="179">
        <f t="shared" si="9"/>
        <v>12496.199999999999</v>
      </c>
    </row>
    <row r="172" spans="1:27" s="60" customFormat="1" ht="58.5" x14ac:dyDescent="0.3">
      <c r="A172" s="61"/>
      <c r="B172" s="5"/>
      <c r="C172" s="56" t="s">
        <v>544</v>
      </c>
      <c r="D172" s="45" t="s">
        <v>545</v>
      </c>
      <c r="E172" s="45"/>
      <c r="F172" s="50"/>
      <c r="G172" s="114"/>
      <c r="H172" s="114"/>
      <c r="I172" s="114"/>
      <c r="J172" s="114"/>
      <c r="K172" s="114"/>
      <c r="L172" s="114">
        <f>L173</f>
        <v>1008.8</v>
      </c>
      <c r="M172" s="114">
        <f t="shared" si="6"/>
        <v>1008.8</v>
      </c>
      <c r="N172" s="114">
        <f>N173</f>
        <v>0</v>
      </c>
      <c r="O172" s="114">
        <f t="shared" si="8"/>
        <v>1008.8</v>
      </c>
      <c r="P172" s="114">
        <f>P173</f>
        <v>0</v>
      </c>
      <c r="Q172" s="114">
        <f t="shared" si="8"/>
        <v>1008.8</v>
      </c>
      <c r="R172" s="114">
        <f>R173</f>
        <v>0</v>
      </c>
      <c r="S172" s="114">
        <f t="shared" si="8"/>
        <v>1008.8</v>
      </c>
      <c r="T172" s="179">
        <f>T173</f>
        <v>0</v>
      </c>
      <c r="U172" s="179">
        <f t="shared" si="9"/>
        <v>1008.8</v>
      </c>
      <c r="V172" s="179">
        <f>V173</f>
        <v>0</v>
      </c>
      <c r="W172" s="179">
        <f t="shared" si="9"/>
        <v>1008.8</v>
      </c>
      <c r="X172" s="179">
        <f>X173</f>
        <v>0</v>
      </c>
      <c r="Y172" s="179">
        <f t="shared" si="9"/>
        <v>1008.8</v>
      </c>
      <c r="Z172" s="179">
        <f>Z173</f>
        <v>-488</v>
      </c>
      <c r="AA172" s="179">
        <f t="shared" si="9"/>
        <v>520.79999999999995</v>
      </c>
    </row>
    <row r="173" spans="1:27" s="60" customFormat="1" ht="39" x14ac:dyDescent="0.3">
      <c r="A173" s="61"/>
      <c r="B173" s="5"/>
      <c r="C173" s="56" t="s">
        <v>29</v>
      </c>
      <c r="D173" s="45" t="s">
        <v>545</v>
      </c>
      <c r="E173" s="45" t="s">
        <v>157</v>
      </c>
      <c r="F173" s="50"/>
      <c r="G173" s="114"/>
      <c r="H173" s="114"/>
      <c r="I173" s="114"/>
      <c r="J173" s="114"/>
      <c r="K173" s="114"/>
      <c r="L173" s="114">
        <v>1008.8</v>
      </c>
      <c r="M173" s="114">
        <f t="shared" si="6"/>
        <v>1008.8</v>
      </c>
      <c r="N173" s="114"/>
      <c r="O173" s="114">
        <f t="shared" si="8"/>
        <v>1008.8</v>
      </c>
      <c r="P173" s="114"/>
      <c r="Q173" s="114">
        <f t="shared" si="8"/>
        <v>1008.8</v>
      </c>
      <c r="R173" s="114"/>
      <c r="S173" s="114">
        <f t="shared" si="8"/>
        <v>1008.8</v>
      </c>
      <c r="T173" s="179"/>
      <c r="U173" s="179">
        <f t="shared" si="9"/>
        <v>1008.8</v>
      </c>
      <c r="V173" s="179"/>
      <c r="W173" s="179">
        <f t="shared" si="9"/>
        <v>1008.8</v>
      </c>
      <c r="X173" s="179"/>
      <c r="Y173" s="179">
        <f t="shared" si="9"/>
        <v>1008.8</v>
      </c>
      <c r="Z173" s="179">
        <v>-488</v>
      </c>
      <c r="AA173" s="179">
        <f t="shared" si="9"/>
        <v>520.79999999999995</v>
      </c>
    </row>
    <row r="174" spans="1:27" s="60" customFormat="1" ht="39" x14ac:dyDescent="0.3">
      <c r="A174" s="61"/>
      <c r="B174" s="5"/>
      <c r="C174" s="56" t="s">
        <v>522</v>
      </c>
      <c r="D174" s="45" t="s">
        <v>523</v>
      </c>
      <c r="E174" s="45"/>
      <c r="F174" s="50"/>
      <c r="G174" s="114"/>
      <c r="H174" s="114">
        <f>H175</f>
        <v>4000</v>
      </c>
      <c r="I174" s="114">
        <f t="shared" si="6"/>
        <v>4000</v>
      </c>
      <c r="J174" s="114">
        <f>J175</f>
        <v>0</v>
      </c>
      <c r="K174" s="114">
        <f t="shared" si="6"/>
        <v>4000</v>
      </c>
      <c r="L174" s="114">
        <f>L175</f>
        <v>0</v>
      </c>
      <c r="M174" s="114">
        <f t="shared" si="6"/>
        <v>4000</v>
      </c>
      <c r="N174" s="114">
        <f>N175</f>
        <v>0</v>
      </c>
      <c r="O174" s="114">
        <f t="shared" si="8"/>
        <v>4000</v>
      </c>
      <c r="P174" s="114">
        <f>P175</f>
        <v>-2700</v>
      </c>
      <c r="Q174" s="114">
        <f t="shared" si="8"/>
        <v>1300</v>
      </c>
      <c r="R174" s="114">
        <f>R175</f>
        <v>0</v>
      </c>
      <c r="S174" s="114">
        <f t="shared" si="8"/>
        <v>1300</v>
      </c>
      <c r="T174" s="179">
        <f>T175</f>
        <v>0</v>
      </c>
      <c r="U174" s="179">
        <f t="shared" si="9"/>
        <v>1300</v>
      </c>
      <c r="V174" s="179">
        <f>V175</f>
        <v>0</v>
      </c>
      <c r="W174" s="179">
        <f t="shared" si="9"/>
        <v>1300</v>
      </c>
      <c r="X174" s="179">
        <f>X175</f>
        <v>-1300</v>
      </c>
      <c r="Y174" s="179">
        <f t="shared" si="9"/>
        <v>0</v>
      </c>
      <c r="Z174" s="179">
        <f>Z175</f>
        <v>0</v>
      </c>
      <c r="AA174" s="179">
        <f t="shared" si="9"/>
        <v>0</v>
      </c>
    </row>
    <row r="175" spans="1:27" s="60" customFormat="1" ht="78" x14ac:dyDescent="0.3">
      <c r="A175" s="61"/>
      <c r="B175" s="5"/>
      <c r="C175" s="56" t="s">
        <v>271</v>
      </c>
      <c r="D175" s="45" t="s">
        <v>524</v>
      </c>
      <c r="E175" s="45"/>
      <c r="F175" s="50"/>
      <c r="G175" s="114"/>
      <c r="H175" s="114">
        <f>H176</f>
        <v>4000</v>
      </c>
      <c r="I175" s="114">
        <f t="shared" si="6"/>
        <v>4000</v>
      </c>
      <c r="J175" s="114">
        <f>J176</f>
        <v>0</v>
      </c>
      <c r="K175" s="114">
        <f t="shared" si="6"/>
        <v>4000</v>
      </c>
      <c r="L175" s="114">
        <f>L176</f>
        <v>0</v>
      </c>
      <c r="M175" s="114">
        <f t="shared" si="6"/>
        <v>4000</v>
      </c>
      <c r="N175" s="114">
        <f>N176</f>
        <v>0</v>
      </c>
      <c r="O175" s="114">
        <f t="shared" si="8"/>
        <v>4000</v>
      </c>
      <c r="P175" s="114">
        <f>P176</f>
        <v>-2700</v>
      </c>
      <c r="Q175" s="114">
        <f t="shared" si="8"/>
        <v>1300</v>
      </c>
      <c r="R175" s="114">
        <f>R176</f>
        <v>0</v>
      </c>
      <c r="S175" s="114">
        <f t="shared" si="8"/>
        <v>1300</v>
      </c>
      <c r="T175" s="179">
        <f>T176</f>
        <v>0</v>
      </c>
      <c r="U175" s="179">
        <f t="shared" si="9"/>
        <v>1300</v>
      </c>
      <c r="V175" s="179">
        <f>V176</f>
        <v>0</v>
      </c>
      <c r="W175" s="179">
        <f t="shared" si="9"/>
        <v>1300</v>
      </c>
      <c r="X175" s="179">
        <f>X176</f>
        <v>-1300</v>
      </c>
      <c r="Y175" s="179">
        <f t="shared" si="9"/>
        <v>0</v>
      </c>
      <c r="Z175" s="179">
        <f>Z176</f>
        <v>0</v>
      </c>
      <c r="AA175" s="179">
        <f t="shared" si="9"/>
        <v>0</v>
      </c>
    </row>
    <row r="176" spans="1:27" s="60" customFormat="1" ht="39" x14ac:dyDescent="0.3">
      <c r="A176" s="61"/>
      <c r="B176" s="5"/>
      <c r="C176" s="56" t="s">
        <v>29</v>
      </c>
      <c r="D176" s="45" t="s">
        <v>524</v>
      </c>
      <c r="E176" s="45" t="s">
        <v>157</v>
      </c>
      <c r="F176" s="50"/>
      <c r="G176" s="114"/>
      <c r="H176" s="114">
        <v>4000</v>
      </c>
      <c r="I176" s="114">
        <f t="shared" si="6"/>
        <v>4000</v>
      </c>
      <c r="J176" s="114"/>
      <c r="K176" s="114">
        <f t="shared" si="6"/>
        <v>4000</v>
      </c>
      <c r="L176" s="114"/>
      <c r="M176" s="114">
        <f t="shared" si="6"/>
        <v>4000</v>
      </c>
      <c r="N176" s="114"/>
      <c r="O176" s="114">
        <f t="shared" si="8"/>
        <v>4000</v>
      </c>
      <c r="P176" s="114">
        <v>-2700</v>
      </c>
      <c r="Q176" s="114">
        <f t="shared" si="8"/>
        <v>1300</v>
      </c>
      <c r="R176" s="114"/>
      <c r="S176" s="114">
        <f t="shared" si="8"/>
        <v>1300</v>
      </c>
      <c r="T176" s="179"/>
      <c r="U176" s="179">
        <f t="shared" si="9"/>
        <v>1300</v>
      </c>
      <c r="V176" s="179"/>
      <c r="W176" s="179">
        <f t="shared" si="9"/>
        <v>1300</v>
      </c>
      <c r="X176" s="179">
        <v>-1300</v>
      </c>
      <c r="Y176" s="179">
        <f t="shared" si="9"/>
        <v>0</v>
      </c>
      <c r="Z176" s="179"/>
      <c r="AA176" s="179">
        <f t="shared" si="9"/>
        <v>0</v>
      </c>
    </row>
    <row r="177" spans="1:27" s="60" customFormat="1" ht="117" x14ac:dyDescent="0.3">
      <c r="A177" s="61"/>
      <c r="B177" s="5"/>
      <c r="C177" s="56" t="s">
        <v>559</v>
      </c>
      <c r="D177" s="45" t="s">
        <v>560</v>
      </c>
      <c r="E177" s="45"/>
      <c r="F177" s="50"/>
      <c r="G177" s="114"/>
      <c r="H177" s="114"/>
      <c r="I177" s="114"/>
      <c r="J177" s="114"/>
      <c r="K177" s="114"/>
      <c r="L177" s="114">
        <f>L178</f>
        <v>240.1</v>
      </c>
      <c r="M177" s="114">
        <f t="shared" si="6"/>
        <v>240.1</v>
      </c>
      <c r="N177" s="114">
        <f>N178</f>
        <v>0</v>
      </c>
      <c r="O177" s="114">
        <f t="shared" si="8"/>
        <v>240.1</v>
      </c>
      <c r="P177" s="114">
        <f>P178</f>
        <v>0</v>
      </c>
      <c r="Q177" s="114">
        <f t="shared" si="8"/>
        <v>240.1</v>
      </c>
      <c r="R177" s="114">
        <f>R178</f>
        <v>0</v>
      </c>
      <c r="S177" s="114">
        <f t="shared" si="8"/>
        <v>240.1</v>
      </c>
      <c r="T177" s="179">
        <f>T178</f>
        <v>0</v>
      </c>
      <c r="U177" s="179">
        <f t="shared" si="9"/>
        <v>240.1</v>
      </c>
      <c r="V177" s="179">
        <f>V178</f>
        <v>0</v>
      </c>
      <c r="W177" s="179">
        <f t="shared" si="9"/>
        <v>240.1</v>
      </c>
      <c r="X177" s="179">
        <f>X178</f>
        <v>0</v>
      </c>
      <c r="Y177" s="179">
        <f t="shared" si="9"/>
        <v>240.1</v>
      </c>
      <c r="Z177" s="179">
        <f>Z178</f>
        <v>0</v>
      </c>
      <c r="AA177" s="179">
        <f t="shared" si="9"/>
        <v>240.1</v>
      </c>
    </row>
    <row r="178" spans="1:27" s="60" customFormat="1" ht="39" x14ac:dyDescent="0.3">
      <c r="A178" s="61"/>
      <c r="B178" s="5"/>
      <c r="C178" s="56" t="s">
        <v>480</v>
      </c>
      <c r="D178" s="45" t="s">
        <v>561</v>
      </c>
      <c r="E178" s="45"/>
      <c r="F178" s="50"/>
      <c r="G178" s="114"/>
      <c r="H178" s="114"/>
      <c r="I178" s="114"/>
      <c r="J178" s="114"/>
      <c r="K178" s="114"/>
      <c r="L178" s="114">
        <f>L179</f>
        <v>240.1</v>
      </c>
      <c r="M178" s="114">
        <f t="shared" si="6"/>
        <v>240.1</v>
      </c>
      <c r="N178" s="114">
        <f>N179</f>
        <v>0</v>
      </c>
      <c r="O178" s="114">
        <f t="shared" si="8"/>
        <v>240.1</v>
      </c>
      <c r="P178" s="114">
        <f>P179</f>
        <v>0</v>
      </c>
      <c r="Q178" s="114">
        <f t="shared" si="8"/>
        <v>240.1</v>
      </c>
      <c r="R178" s="114">
        <f>R179</f>
        <v>0</v>
      </c>
      <c r="S178" s="114">
        <f t="shared" si="8"/>
        <v>240.1</v>
      </c>
      <c r="T178" s="179">
        <f>T179</f>
        <v>0</v>
      </c>
      <c r="U178" s="179">
        <f t="shared" si="9"/>
        <v>240.1</v>
      </c>
      <c r="V178" s="179">
        <f>V179</f>
        <v>0</v>
      </c>
      <c r="W178" s="179">
        <f t="shared" si="9"/>
        <v>240.1</v>
      </c>
      <c r="X178" s="179">
        <f>X179</f>
        <v>0</v>
      </c>
      <c r="Y178" s="179">
        <f t="shared" si="9"/>
        <v>240.1</v>
      </c>
      <c r="Z178" s="179">
        <f>Z179</f>
        <v>0</v>
      </c>
      <c r="AA178" s="179">
        <f t="shared" si="9"/>
        <v>240.1</v>
      </c>
    </row>
    <row r="179" spans="1:27" s="60" customFormat="1" ht="39" x14ac:dyDescent="0.3">
      <c r="A179" s="61"/>
      <c r="B179" s="5"/>
      <c r="C179" s="56" t="s">
        <v>9</v>
      </c>
      <c r="D179" s="45" t="s">
        <v>561</v>
      </c>
      <c r="E179" s="45" t="s">
        <v>152</v>
      </c>
      <c r="F179" s="50"/>
      <c r="G179" s="114"/>
      <c r="H179" s="114"/>
      <c r="I179" s="114"/>
      <c r="J179" s="114"/>
      <c r="K179" s="114"/>
      <c r="L179" s="114">
        <v>240.1</v>
      </c>
      <c r="M179" s="114">
        <f t="shared" si="6"/>
        <v>240.1</v>
      </c>
      <c r="N179" s="114"/>
      <c r="O179" s="114">
        <f t="shared" si="8"/>
        <v>240.1</v>
      </c>
      <c r="P179" s="114"/>
      <c r="Q179" s="114">
        <f t="shared" si="8"/>
        <v>240.1</v>
      </c>
      <c r="R179" s="114"/>
      <c r="S179" s="114">
        <f t="shared" si="8"/>
        <v>240.1</v>
      </c>
      <c r="T179" s="179"/>
      <c r="U179" s="179">
        <f t="shared" si="9"/>
        <v>240.1</v>
      </c>
      <c r="V179" s="179"/>
      <c r="W179" s="179">
        <f t="shared" si="9"/>
        <v>240.1</v>
      </c>
      <c r="X179" s="179"/>
      <c r="Y179" s="179">
        <f t="shared" si="9"/>
        <v>240.1</v>
      </c>
      <c r="Z179" s="179"/>
      <c r="AA179" s="179">
        <f t="shared" si="9"/>
        <v>240.1</v>
      </c>
    </row>
    <row r="180" spans="1:27" s="60" customFormat="1" ht="39" x14ac:dyDescent="0.3">
      <c r="A180" s="61"/>
      <c r="B180" s="5"/>
      <c r="C180" s="44" t="s">
        <v>570</v>
      </c>
      <c r="D180" s="45" t="s">
        <v>572</v>
      </c>
      <c r="E180" s="45"/>
      <c r="F180" s="50"/>
      <c r="G180" s="114"/>
      <c r="H180" s="114"/>
      <c r="I180" s="114"/>
      <c r="J180" s="114"/>
      <c r="K180" s="114"/>
      <c r="L180" s="114"/>
      <c r="M180" s="114"/>
      <c r="N180" s="114"/>
      <c r="O180" s="114">
        <f t="shared" ref="O180:O181" si="13">M180+N180</f>
        <v>0</v>
      </c>
      <c r="P180" s="114">
        <f>P181</f>
        <v>20306</v>
      </c>
      <c r="Q180" s="114">
        <f t="shared" ref="Q180:AA181" si="14">O180+P180</f>
        <v>20306</v>
      </c>
      <c r="R180" s="114">
        <f>R181</f>
        <v>0</v>
      </c>
      <c r="S180" s="114">
        <f t="shared" si="14"/>
        <v>20306</v>
      </c>
      <c r="T180" s="179">
        <f>T181</f>
        <v>0</v>
      </c>
      <c r="U180" s="179">
        <f t="shared" si="14"/>
        <v>20306</v>
      </c>
      <c r="V180" s="179">
        <f>V181</f>
        <v>0</v>
      </c>
      <c r="W180" s="179">
        <f t="shared" si="14"/>
        <v>20306</v>
      </c>
      <c r="X180" s="179">
        <f>X181</f>
        <v>0</v>
      </c>
      <c r="Y180" s="179">
        <f t="shared" si="14"/>
        <v>20306</v>
      </c>
      <c r="Z180" s="179">
        <f>Z181</f>
        <v>0</v>
      </c>
      <c r="AA180" s="179">
        <f t="shared" si="14"/>
        <v>20306</v>
      </c>
    </row>
    <row r="181" spans="1:27" s="60" customFormat="1" ht="20.25" x14ac:dyDescent="0.3">
      <c r="A181" s="61"/>
      <c r="B181" s="5"/>
      <c r="C181" s="44" t="s">
        <v>571</v>
      </c>
      <c r="D181" s="45" t="s">
        <v>573</v>
      </c>
      <c r="E181" s="45"/>
      <c r="F181" s="50"/>
      <c r="G181" s="114"/>
      <c r="H181" s="114"/>
      <c r="I181" s="114"/>
      <c r="J181" s="114"/>
      <c r="K181" s="114"/>
      <c r="L181" s="114"/>
      <c r="M181" s="114"/>
      <c r="N181" s="114"/>
      <c r="O181" s="114">
        <f t="shared" si="13"/>
        <v>0</v>
      </c>
      <c r="P181" s="114">
        <f>P182</f>
        <v>20306</v>
      </c>
      <c r="Q181" s="114">
        <f t="shared" si="14"/>
        <v>20306</v>
      </c>
      <c r="R181" s="114">
        <f>R182</f>
        <v>0</v>
      </c>
      <c r="S181" s="114">
        <f t="shared" si="14"/>
        <v>20306</v>
      </c>
      <c r="T181" s="179">
        <f>T182</f>
        <v>0</v>
      </c>
      <c r="U181" s="179">
        <f t="shared" si="14"/>
        <v>20306</v>
      </c>
      <c r="V181" s="179">
        <f>V182</f>
        <v>0</v>
      </c>
      <c r="W181" s="179">
        <f t="shared" si="14"/>
        <v>20306</v>
      </c>
      <c r="X181" s="179">
        <f>X182</f>
        <v>0</v>
      </c>
      <c r="Y181" s="179">
        <f t="shared" si="14"/>
        <v>20306</v>
      </c>
      <c r="Z181" s="179">
        <f>Z182</f>
        <v>0</v>
      </c>
      <c r="AA181" s="179">
        <f t="shared" si="14"/>
        <v>20306</v>
      </c>
    </row>
    <row r="182" spans="1:27" s="60" customFormat="1" ht="20.25" x14ac:dyDescent="0.3">
      <c r="A182" s="61"/>
      <c r="B182" s="5"/>
      <c r="C182" s="44" t="s">
        <v>471</v>
      </c>
      <c r="D182" s="45" t="s">
        <v>573</v>
      </c>
      <c r="E182" s="45" t="s">
        <v>468</v>
      </c>
      <c r="F182" s="50"/>
      <c r="G182" s="114"/>
      <c r="H182" s="114"/>
      <c r="I182" s="114"/>
      <c r="J182" s="114"/>
      <c r="K182" s="114"/>
      <c r="L182" s="114"/>
      <c r="M182" s="114"/>
      <c r="N182" s="114"/>
      <c r="O182" s="114"/>
      <c r="P182" s="114">
        <v>20306</v>
      </c>
      <c r="Q182" s="114">
        <f t="shared" si="8"/>
        <v>20306</v>
      </c>
      <c r="R182" s="114"/>
      <c r="S182" s="114">
        <f t="shared" si="8"/>
        <v>20306</v>
      </c>
      <c r="T182" s="179"/>
      <c r="U182" s="179">
        <f t="shared" si="9"/>
        <v>20306</v>
      </c>
      <c r="V182" s="179"/>
      <c r="W182" s="179">
        <f t="shared" si="9"/>
        <v>20306</v>
      </c>
      <c r="X182" s="179"/>
      <c r="Y182" s="179">
        <f t="shared" si="9"/>
        <v>20306</v>
      </c>
      <c r="Z182" s="179"/>
      <c r="AA182" s="179">
        <f t="shared" si="9"/>
        <v>20306</v>
      </c>
    </row>
    <row r="183" spans="1:27" s="60" customFormat="1" ht="58.5" x14ac:dyDescent="0.3">
      <c r="A183" s="61"/>
      <c r="B183" s="5"/>
      <c r="C183" s="56" t="s">
        <v>566</v>
      </c>
      <c r="D183" s="169" t="s">
        <v>568</v>
      </c>
      <c r="E183" s="87"/>
      <c r="F183" s="50"/>
      <c r="G183" s="114"/>
      <c r="H183" s="114"/>
      <c r="I183" s="114"/>
      <c r="J183" s="114"/>
      <c r="K183" s="114"/>
      <c r="L183" s="114"/>
      <c r="M183" s="114"/>
      <c r="N183" s="114"/>
      <c r="O183" s="114">
        <f t="shared" ref="O183:O184" si="15">M183+N183</f>
        <v>0</v>
      </c>
      <c r="P183" s="114">
        <f>P184</f>
        <v>1000</v>
      </c>
      <c r="Q183" s="114">
        <f t="shared" ref="Q183:AA184" si="16">O183+P183</f>
        <v>1000</v>
      </c>
      <c r="R183" s="114">
        <f>R184</f>
        <v>0</v>
      </c>
      <c r="S183" s="114">
        <f t="shared" si="16"/>
        <v>1000</v>
      </c>
      <c r="T183" s="179">
        <f>T184</f>
        <v>0</v>
      </c>
      <c r="U183" s="179">
        <f t="shared" si="16"/>
        <v>1000</v>
      </c>
      <c r="V183" s="179">
        <f>V184</f>
        <v>0</v>
      </c>
      <c r="W183" s="179">
        <f t="shared" si="16"/>
        <v>1000</v>
      </c>
      <c r="X183" s="179">
        <f>X184</f>
        <v>0</v>
      </c>
      <c r="Y183" s="179">
        <f t="shared" si="16"/>
        <v>1000</v>
      </c>
      <c r="Z183" s="179">
        <f>Z184</f>
        <v>-1000</v>
      </c>
      <c r="AA183" s="179">
        <f t="shared" si="16"/>
        <v>0</v>
      </c>
    </row>
    <row r="184" spans="1:27" s="60" customFormat="1" ht="20.25" x14ac:dyDescent="0.3">
      <c r="A184" s="61"/>
      <c r="B184" s="5"/>
      <c r="C184" s="56" t="s">
        <v>567</v>
      </c>
      <c r="D184" s="169" t="s">
        <v>569</v>
      </c>
      <c r="E184" s="87"/>
      <c r="F184" s="50"/>
      <c r="G184" s="114"/>
      <c r="H184" s="114"/>
      <c r="I184" s="114"/>
      <c r="J184" s="114"/>
      <c r="K184" s="114"/>
      <c r="L184" s="114"/>
      <c r="M184" s="114"/>
      <c r="N184" s="114"/>
      <c r="O184" s="114">
        <f t="shared" si="15"/>
        <v>0</v>
      </c>
      <c r="P184" s="114">
        <f>P185</f>
        <v>1000</v>
      </c>
      <c r="Q184" s="114">
        <f t="shared" si="16"/>
        <v>1000</v>
      </c>
      <c r="R184" s="114">
        <f>R185</f>
        <v>0</v>
      </c>
      <c r="S184" s="114">
        <f t="shared" si="16"/>
        <v>1000</v>
      </c>
      <c r="T184" s="179">
        <f>T185</f>
        <v>0</v>
      </c>
      <c r="U184" s="179">
        <f t="shared" si="16"/>
        <v>1000</v>
      </c>
      <c r="V184" s="179">
        <f>V185</f>
        <v>0</v>
      </c>
      <c r="W184" s="179">
        <f t="shared" si="16"/>
        <v>1000</v>
      </c>
      <c r="X184" s="179">
        <f>X185</f>
        <v>0</v>
      </c>
      <c r="Y184" s="179">
        <f t="shared" si="16"/>
        <v>1000</v>
      </c>
      <c r="Z184" s="179">
        <f>Z185</f>
        <v>-1000</v>
      </c>
      <c r="AA184" s="179">
        <f t="shared" si="16"/>
        <v>0</v>
      </c>
    </row>
    <row r="185" spans="1:27" s="60" customFormat="1" ht="39" x14ac:dyDescent="0.3">
      <c r="A185" s="61"/>
      <c r="B185" s="5"/>
      <c r="C185" s="56" t="s">
        <v>9</v>
      </c>
      <c r="D185" s="169" t="s">
        <v>569</v>
      </c>
      <c r="E185" s="87" t="s">
        <v>152</v>
      </c>
      <c r="F185" s="50"/>
      <c r="G185" s="114"/>
      <c r="H185" s="114"/>
      <c r="I185" s="114"/>
      <c r="J185" s="114"/>
      <c r="K185" s="114"/>
      <c r="L185" s="114"/>
      <c r="M185" s="114"/>
      <c r="N185" s="114"/>
      <c r="O185" s="114"/>
      <c r="P185" s="114">
        <v>1000</v>
      </c>
      <c r="Q185" s="114">
        <f t="shared" si="8"/>
        <v>1000</v>
      </c>
      <c r="R185" s="114"/>
      <c r="S185" s="114">
        <f t="shared" si="8"/>
        <v>1000</v>
      </c>
      <c r="T185" s="179"/>
      <c r="U185" s="179">
        <f t="shared" si="9"/>
        <v>1000</v>
      </c>
      <c r="V185" s="179"/>
      <c r="W185" s="179">
        <f t="shared" si="9"/>
        <v>1000</v>
      </c>
      <c r="X185" s="179"/>
      <c r="Y185" s="179">
        <f t="shared" si="9"/>
        <v>1000</v>
      </c>
      <c r="Z185" s="179">
        <v>-1000</v>
      </c>
      <c r="AA185" s="179">
        <f t="shared" si="9"/>
        <v>0</v>
      </c>
    </row>
    <row r="186" spans="1:27" s="16" customFormat="1" ht="78.75" customHeight="1" x14ac:dyDescent="0.3">
      <c r="A186" s="33"/>
      <c r="B186" s="17">
        <v>5</v>
      </c>
      <c r="C186" s="18" t="s">
        <v>133</v>
      </c>
      <c r="D186" s="53" t="s">
        <v>31</v>
      </c>
      <c r="E186" s="53"/>
      <c r="F186" s="23"/>
      <c r="G186" s="113">
        <f>G187</f>
        <v>2238.9</v>
      </c>
      <c r="H186" s="113">
        <f>H187</f>
        <v>808.3</v>
      </c>
      <c r="I186" s="113">
        <f t="shared" si="6"/>
        <v>3047.2</v>
      </c>
      <c r="J186" s="113">
        <f>J187</f>
        <v>-0.1</v>
      </c>
      <c r="K186" s="113">
        <f t="shared" si="6"/>
        <v>3047.1</v>
      </c>
      <c r="L186" s="113">
        <f>L187</f>
        <v>0</v>
      </c>
      <c r="M186" s="113">
        <f t="shared" si="6"/>
        <v>3047.1</v>
      </c>
      <c r="N186" s="113">
        <f>N187</f>
        <v>0</v>
      </c>
      <c r="O186" s="113">
        <f t="shared" si="8"/>
        <v>3047.1</v>
      </c>
      <c r="P186" s="113">
        <f>P187</f>
        <v>0</v>
      </c>
      <c r="Q186" s="113">
        <f t="shared" si="8"/>
        <v>3047.1</v>
      </c>
      <c r="R186" s="113">
        <f>R187</f>
        <v>0</v>
      </c>
      <c r="S186" s="113">
        <f t="shared" si="8"/>
        <v>3047.1</v>
      </c>
      <c r="T186" s="178">
        <f>T187</f>
        <v>0</v>
      </c>
      <c r="U186" s="178">
        <f t="shared" si="9"/>
        <v>3047.1</v>
      </c>
      <c r="V186" s="178">
        <f>V187</f>
        <v>-28.5</v>
      </c>
      <c r="W186" s="178">
        <f t="shared" si="9"/>
        <v>3018.6</v>
      </c>
      <c r="X186" s="178">
        <f>X187</f>
        <v>0</v>
      </c>
      <c r="Y186" s="178">
        <f t="shared" si="9"/>
        <v>3018.6</v>
      </c>
      <c r="Z186" s="178">
        <f>Z187</f>
        <v>0</v>
      </c>
      <c r="AA186" s="178">
        <f t="shared" si="9"/>
        <v>3018.6</v>
      </c>
    </row>
    <row r="187" spans="1:27" s="16" customFormat="1" ht="38.25" customHeight="1" x14ac:dyDescent="0.3">
      <c r="A187" s="33"/>
      <c r="B187" s="17"/>
      <c r="C187" s="133" t="s">
        <v>218</v>
      </c>
      <c r="D187" s="136" t="s">
        <v>288</v>
      </c>
      <c r="E187" s="53"/>
      <c r="F187" s="23"/>
      <c r="G187" s="114">
        <f>G188</f>
        <v>2238.9</v>
      </c>
      <c r="H187" s="114">
        <f>H188</f>
        <v>808.3</v>
      </c>
      <c r="I187" s="114">
        <f t="shared" si="6"/>
        <v>3047.2</v>
      </c>
      <c r="J187" s="114">
        <f>J188</f>
        <v>-0.1</v>
      </c>
      <c r="K187" s="114">
        <f t="shared" si="6"/>
        <v>3047.1</v>
      </c>
      <c r="L187" s="114">
        <f>L188</f>
        <v>0</v>
      </c>
      <c r="M187" s="114">
        <f t="shared" si="6"/>
        <v>3047.1</v>
      </c>
      <c r="N187" s="114">
        <f>N188</f>
        <v>0</v>
      </c>
      <c r="O187" s="114">
        <f t="shared" si="8"/>
        <v>3047.1</v>
      </c>
      <c r="P187" s="114">
        <f>P188</f>
        <v>0</v>
      </c>
      <c r="Q187" s="114">
        <f t="shared" si="8"/>
        <v>3047.1</v>
      </c>
      <c r="R187" s="114">
        <f>R188</f>
        <v>0</v>
      </c>
      <c r="S187" s="114">
        <f t="shared" ref="S187:AA205" si="17">Q187+R187</f>
        <v>3047.1</v>
      </c>
      <c r="T187" s="179">
        <f>T188</f>
        <v>0</v>
      </c>
      <c r="U187" s="179">
        <f t="shared" si="17"/>
        <v>3047.1</v>
      </c>
      <c r="V187" s="179">
        <f>V188</f>
        <v>-28.5</v>
      </c>
      <c r="W187" s="179">
        <f t="shared" si="17"/>
        <v>3018.6</v>
      </c>
      <c r="X187" s="179">
        <f>X188</f>
        <v>0</v>
      </c>
      <c r="Y187" s="179">
        <f t="shared" si="17"/>
        <v>3018.6</v>
      </c>
      <c r="Z187" s="179">
        <f>Z188</f>
        <v>0</v>
      </c>
      <c r="AA187" s="179">
        <f t="shared" si="17"/>
        <v>3018.6</v>
      </c>
    </row>
    <row r="188" spans="1:27" ht="59.45" customHeight="1" x14ac:dyDescent="0.3">
      <c r="A188" s="10"/>
      <c r="B188" s="5"/>
      <c r="C188" s="28" t="s">
        <v>289</v>
      </c>
      <c r="D188" s="78" t="s">
        <v>290</v>
      </c>
      <c r="E188" s="78"/>
      <c r="F188" s="50"/>
      <c r="G188" s="114">
        <f>G189+G191</f>
        <v>2238.9</v>
      </c>
      <c r="H188" s="114">
        <f>H189+H191</f>
        <v>808.3</v>
      </c>
      <c r="I188" s="114">
        <f t="shared" si="6"/>
        <v>3047.2</v>
      </c>
      <c r="J188" s="114">
        <f>J189+J191</f>
        <v>-0.1</v>
      </c>
      <c r="K188" s="114">
        <f t="shared" si="6"/>
        <v>3047.1</v>
      </c>
      <c r="L188" s="114">
        <f>L189+L191</f>
        <v>0</v>
      </c>
      <c r="M188" s="114">
        <f t="shared" si="6"/>
        <v>3047.1</v>
      </c>
      <c r="N188" s="114">
        <f>N189+N191</f>
        <v>0</v>
      </c>
      <c r="O188" s="114">
        <f t="shared" si="8"/>
        <v>3047.1</v>
      </c>
      <c r="P188" s="114">
        <f>P189+P191</f>
        <v>0</v>
      </c>
      <c r="Q188" s="114">
        <f t="shared" si="8"/>
        <v>3047.1</v>
      </c>
      <c r="R188" s="114">
        <f>R189+R191</f>
        <v>0</v>
      </c>
      <c r="S188" s="114">
        <f t="shared" si="17"/>
        <v>3047.1</v>
      </c>
      <c r="T188" s="179">
        <f>T189+T191</f>
        <v>0</v>
      </c>
      <c r="U188" s="179">
        <f t="shared" si="17"/>
        <v>3047.1</v>
      </c>
      <c r="V188" s="179">
        <f>V189+V191</f>
        <v>-28.5</v>
      </c>
      <c r="W188" s="179">
        <f t="shared" si="17"/>
        <v>3018.6</v>
      </c>
      <c r="X188" s="179">
        <f>X189+X191</f>
        <v>0</v>
      </c>
      <c r="Y188" s="179">
        <f t="shared" si="17"/>
        <v>3018.6</v>
      </c>
      <c r="Z188" s="179">
        <f>Z189+Z191</f>
        <v>0</v>
      </c>
      <c r="AA188" s="179">
        <f t="shared" si="17"/>
        <v>3018.6</v>
      </c>
    </row>
    <row r="189" spans="1:27" ht="46.15" customHeight="1" x14ac:dyDescent="0.3">
      <c r="A189" s="10"/>
      <c r="B189" s="5"/>
      <c r="C189" s="44" t="s">
        <v>204</v>
      </c>
      <c r="D189" s="78" t="s">
        <v>291</v>
      </c>
      <c r="E189" s="78"/>
      <c r="F189" s="50"/>
      <c r="G189" s="114">
        <f>G190</f>
        <v>1432.8</v>
      </c>
      <c r="H189" s="114">
        <f>H190</f>
        <v>517.29999999999995</v>
      </c>
      <c r="I189" s="114">
        <f t="shared" si="6"/>
        <v>1950.1</v>
      </c>
      <c r="J189" s="114">
        <f>J190</f>
        <v>0</v>
      </c>
      <c r="K189" s="114">
        <f t="shared" si="6"/>
        <v>1950.1</v>
      </c>
      <c r="L189" s="114">
        <f>L190</f>
        <v>0</v>
      </c>
      <c r="M189" s="114">
        <f t="shared" si="6"/>
        <v>1950.1</v>
      </c>
      <c r="N189" s="114">
        <f>N190</f>
        <v>0</v>
      </c>
      <c r="O189" s="114">
        <f t="shared" si="8"/>
        <v>1950.1</v>
      </c>
      <c r="P189" s="114">
        <f>P190</f>
        <v>0</v>
      </c>
      <c r="Q189" s="114">
        <f t="shared" si="8"/>
        <v>1950.1</v>
      </c>
      <c r="R189" s="114">
        <f>R190</f>
        <v>0</v>
      </c>
      <c r="S189" s="114">
        <f t="shared" si="17"/>
        <v>1950.1</v>
      </c>
      <c r="T189" s="179">
        <f>T190</f>
        <v>0</v>
      </c>
      <c r="U189" s="179">
        <f t="shared" si="17"/>
        <v>1950.1</v>
      </c>
      <c r="V189" s="179">
        <f>V190</f>
        <v>-18.2</v>
      </c>
      <c r="W189" s="179">
        <f t="shared" si="17"/>
        <v>1931.8999999999999</v>
      </c>
      <c r="X189" s="179">
        <f>X190</f>
        <v>0</v>
      </c>
      <c r="Y189" s="179">
        <f t="shared" si="17"/>
        <v>1931.8999999999999</v>
      </c>
      <c r="Z189" s="179">
        <f>Z190</f>
        <v>0</v>
      </c>
      <c r="AA189" s="179">
        <f t="shared" si="17"/>
        <v>1931.8999999999999</v>
      </c>
    </row>
    <row r="190" spans="1:27" ht="36.75" customHeight="1" x14ac:dyDescent="0.3">
      <c r="A190" s="10"/>
      <c r="B190" s="3"/>
      <c r="C190" s="28" t="s">
        <v>10</v>
      </c>
      <c r="D190" s="78" t="s">
        <v>291</v>
      </c>
      <c r="E190" s="78">
        <v>300</v>
      </c>
      <c r="F190" s="50">
        <v>3</v>
      </c>
      <c r="G190" s="114">
        <v>1432.8</v>
      </c>
      <c r="H190" s="114">
        <v>517.29999999999995</v>
      </c>
      <c r="I190" s="114">
        <f t="shared" si="6"/>
        <v>1950.1</v>
      </c>
      <c r="J190" s="114"/>
      <c r="K190" s="114">
        <f t="shared" si="6"/>
        <v>1950.1</v>
      </c>
      <c r="L190" s="114"/>
      <c r="M190" s="114">
        <f t="shared" si="6"/>
        <v>1950.1</v>
      </c>
      <c r="N190" s="114"/>
      <c r="O190" s="114">
        <f t="shared" si="8"/>
        <v>1950.1</v>
      </c>
      <c r="P190" s="114"/>
      <c r="Q190" s="114">
        <f t="shared" si="8"/>
        <v>1950.1</v>
      </c>
      <c r="R190" s="114"/>
      <c r="S190" s="114">
        <f t="shared" si="17"/>
        <v>1950.1</v>
      </c>
      <c r="T190" s="179"/>
      <c r="U190" s="179">
        <f t="shared" si="17"/>
        <v>1950.1</v>
      </c>
      <c r="V190" s="179">
        <v>-18.2</v>
      </c>
      <c r="W190" s="179">
        <f t="shared" si="17"/>
        <v>1931.8999999999999</v>
      </c>
      <c r="X190" s="179"/>
      <c r="Y190" s="179">
        <f t="shared" si="17"/>
        <v>1931.8999999999999</v>
      </c>
      <c r="Z190" s="179"/>
      <c r="AA190" s="179">
        <f t="shared" si="17"/>
        <v>1931.8999999999999</v>
      </c>
    </row>
    <row r="191" spans="1:27" ht="53.45" customHeight="1" x14ac:dyDescent="0.3">
      <c r="A191" s="10"/>
      <c r="B191" s="3"/>
      <c r="C191" s="44" t="s">
        <v>205</v>
      </c>
      <c r="D191" s="78" t="s">
        <v>291</v>
      </c>
      <c r="E191" s="78"/>
      <c r="F191" s="50"/>
      <c r="G191" s="114">
        <f>G192</f>
        <v>806.1</v>
      </c>
      <c r="H191" s="114">
        <f>H192</f>
        <v>291</v>
      </c>
      <c r="I191" s="114">
        <f t="shared" si="6"/>
        <v>1097.0999999999999</v>
      </c>
      <c r="J191" s="114">
        <f>J192</f>
        <v>-0.1</v>
      </c>
      <c r="K191" s="114">
        <f t="shared" si="6"/>
        <v>1097</v>
      </c>
      <c r="L191" s="114">
        <f>L192</f>
        <v>0</v>
      </c>
      <c r="M191" s="114">
        <f t="shared" si="6"/>
        <v>1097</v>
      </c>
      <c r="N191" s="114">
        <f>N192</f>
        <v>0</v>
      </c>
      <c r="O191" s="114">
        <f t="shared" si="8"/>
        <v>1097</v>
      </c>
      <c r="P191" s="114">
        <f>P192</f>
        <v>0</v>
      </c>
      <c r="Q191" s="114">
        <f t="shared" si="8"/>
        <v>1097</v>
      </c>
      <c r="R191" s="114">
        <f>R192</f>
        <v>0</v>
      </c>
      <c r="S191" s="114">
        <f t="shared" si="17"/>
        <v>1097</v>
      </c>
      <c r="T191" s="179">
        <f>T192</f>
        <v>0</v>
      </c>
      <c r="U191" s="179">
        <f t="shared" si="17"/>
        <v>1097</v>
      </c>
      <c r="V191" s="179">
        <f>V192</f>
        <v>-10.3</v>
      </c>
      <c r="W191" s="179">
        <f t="shared" si="17"/>
        <v>1086.7</v>
      </c>
      <c r="X191" s="179">
        <f>X192</f>
        <v>0</v>
      </c>
      <c r="Y191" s="179">
        <f t="shared" si="17"/>
        <v>1086.7</v>
      </c>
      <c r="Z191" s="179">
        <f>Z192</f>
        <v>0</v>
      </c>
      <c r="AA191" s="179">
        <f t="shared" si="17"/>
        <v>1086.7</v>
      </c>
    </row>
    <row r="192" spans="1:27" ht="20.25" x14ac:dyDescent="0.3">
      <c r="A192" s="10"/>
      <c r="B192" s="3"/>
      <c r="C192" s="28" t="s">
        <v>10</v>
      </c>
      <c r="D192" s="78" t="s">
        <v>291</v>
      </c>
      <c r="E192" s="78">
        <v>300</v>
      </c>
      <c r="F192" s="50"/>
      <c r="G192" s="114">
        <v>806.1</v>
      </c>
      <c r="H192" s="114">
        <v>291</v>
      </c>
      <c r="I192" s="114">
        <f t="shared" si="6"/>
        <v>1097.0999999999999</v>
      </c>
      <c r="J192" s="114">
        <v>-0.1</v>
      </c>
      <c r="K192" s="114">
        <f t="shared" si="6"/>
        <v>1097</v>
      </c>
      <c r="L192" s="114"/>
      <c r="M192" s="114">
        <f t="shared" si="6"/>
        <v>1097</v>
      </c>
      <c r="N192" s="114"/>
      <c r="O192" s="114">
        <f t="shared" si="8"/>
        <v>1097</v>
      </c>
      <c r="P192" s="114"/>
      <c r="Q192" s="114">
        <f t="shared" si="8"/>
        <v>1097</v>
      </c>
      <c r="R192" s="114"/>
      <c r="S192" s="114">
        <f t="shared" si="17"/>
        <v>1097</v>
      </c>
      <c r="T192" s="179"/>
      <c r="U192" s="179">
        <f t="shared" si="17"/>
        <v>1097</v>
      </c>
      <c r="V192" s="179">
        <v>-10.3</v>
      </c>
      <c r="W192" s="179">
        <f t="shared" si="17"/>
        <v>1086.7</v>
      </c>
      <c r="X192" s="179"/>
      <c r="Y192" s="179">
        <f t="shared" si="17"/>
        <v>1086.7</v>
      </c>
      <c r="Z192" s="179"/>
      <c r="AA192" s="179">
        <f t="shared" si="17"/>
        <v>1086.7</v>
      </c>
    </row>
    <row r="193" spans="1:27" ht="109.5" customHeight="1" x14ac:dyDescent="0.3">
      <c r="A193" s="10"/>
      <c r="B193" s="11">
        <v>6</v>
      </c>
      <c r="C193" s="7" t="s">
        <v>132</v>
      </c>
      <c r="D193" s="51" t="s">
        <v>32</v>
      </c>
      <c r="E193" s="51"/>
      <c r="F193" s="13"/>
      <c r="G193" s="113">
        <f t="shared" ref="G193:Z196" si="18">G194</f>
        <v>2762.4</v>
      </c>
      <c r="H193" s="113">
        <f t="shared" si="18"/>
        <v>0</v>
      </c>
      <c r="I193" s="113">
        <f t="shared" si="6"/>
        <v>2762.4</v>
      </c>
      <c r="J193" s="113">
        <f t="shared" si="18"/>
        <v>0</v>
      </c>
      <c r="K193" s="113">
        <f t="shared" si="6"/>
        <v>2762.4</v>
      </c>
      <c r="L193" s="113">
        <f t="shared" si="18"/>
        <v>0</v>
      </c>
      <c r="M193" s="113">
        <f t="shared" si="6"/>
        <v>2762.4</v>
      </c>
      <c r="N193" s="113">
        <f t="shared" si="18"/>
        <v>103.5</v>
      </c>
      <c r="O193" s="113">
        <f t="shared" si="8"/>
        <v>2865.9</v>
      </c>
      <c r="P193" s="113">
        <f t="shared" si="18"/>
        <v>0</v>
      </c>
      <c r="Q193" s="113">
        <f t="shared" si="8"/>
        <v>2865.9</v>
      </c>
      <c r="R193" s="113">
        <f t="shared" si="18"/>
        <v>0</v>
      </c>
      <c r="S193" s="113">
        <f t="shared" si="17"/>
        <v>2865.9</v>
      </c>
      <c r="T193" s="178">
        <f t="shared" si="18"/>
        <v>62.1</v>
      </c>
      <c r="U193" s="178">
        <f t="shared" si="17"/>
        <v>2928</v>
      </c>
      <c r="V193" s="178">
        <f t="shared" si="18"/>
        <v>0</v>
      </c>
      <c r="W193" s="178">
        <f t="shared" si="17"/>
        <v>2928</v>
      </c>
      <c r="X193" s="178">
        <f t="shared" si="18"/>
        <v>0</v>
      </c>
      <c r="Y193" s="178">
        <f t="shared" si="17"/>
        <v>2928</v>
      </c>
      <c r="Z193" s="178">
        <f t="shared" si="18"/>
        <v>0</v>
      </c>
      <c r="AA193" s="178">
        <f t="shared" si="17"/>
        <v>2928</v>
      </c>
    </row>
    <row r="194" spans="1:27" s="60" customFormat="1" ht="44.25" customHeight="1" x14ac:dyDescent="0.3">
      <c r="A194" s="61"/>
      <c r="B194" s="11"/>
      <c r="C194" s="133" t="s">
        <v>218</v>
      </c>
      <c r="D194" s="136" t="s">
        <v>292</v>
      </c>
      <c r="E194" s="51"/>
      <c r="F194" s="13"/>
      <c r="G194" s="114">
        <f>G195+G198</f>
        <v>2762.4</v>
      </c>
      <c r="H194" s="114">
        <f>H195+H198</f>
        <v>0</v>
      </c>
      <c r="I194" s="114">
        <f t="shared" si="6"/>
        <v>2762.4</v>
      </c>
      <c r="J194" s="114">
        <f>J195+J198</f>
        <v>0</v>
      </c>
      <c r="K194" s="114">
        <f t="shared" si="6"/>
        <v>2762.4</v>
      </c>
      <c r="L194" s="114">
        <f>L195+L198</f>
        <v>0</v>
      </c>
      <c r="M194" s="114">
        <f t="shared" si="6"/>
        <v>2762.4</v>
      </c>
      <c r="N194" s="114">
        <f>N195+N198</f>
        <v>103.5</v>
      </c>
      <c r="O194" s="114">
        <f t="shared" si="8"/>
        <v>2865.9</v>
      </c>
      <c r="P194" s="114">
        <f>P195+P198</f>
        <v>0</v>
      </c>
      <c r="Q194" s="114">
        <f t="shared" si="8"/>
        <v>2865.9</v>
      </c>
      <c r="R194" s="114">
        <f>R195+R198</f>
        <v>0</v>
      </c>
      <c r="S194" s="114">
        <f t="shared" si="17"/>
        <v>2865.9</v>
      </c>
      <c r="T194" s="179">
        <f>T195+T198</f>
        <v>62.1</v>
      </c>
      <c r="U194" s="179">
        <f t="shared" si="17"/>
        <v>2928</v>
      </c>
      <c r="V194" s="179">
        <f>V195+V198</f>
        <v>0</v>
      </c>
      <c r="W194" s="179">
        <f t="shared" si="17"/>
        <v>2928</v>
      </c>
      <c r="X194" s="179">
        <f>X195+X198</f>
        <v>0</v>
      </c>
      <c r="Y194" s="179">
        <f t="shared" si="17"/>
        <v>2928</v>
      </c>
      <c r="Z194" s="179">
        <f>Z195+Z198</f>
        <v>0</v>
      </c>
      <c r="AA194" s="179">
        <f t="shared" si="17"/>
        <v>2928</v>
      </c>
    </row>
    <row r="195" spans="1:27" ht="87.75" customHeight="1" x14ac:dyDescent="0.3">
      <c r="A195" s="10"/>
      <c r="B195" s="5"/>
      <c r="C195" s="28" t="s">
        <v>494</v>
      </c>
      <c r="D195" s="78" t="s">
        <v>293</v>
      </c>
      <c r="E195" s="78"/>
      <c r="F195" s="50"/>
      <c r="G195" s="114">
        <f t="shared" si="18"/>
        <v>40</v>
      </c>
      <c r="H195" s="114">
        <f t="shared" si="18"/>
        <v>0</v>
      </c>
      <c r="I195" s="114">
        <f t="shared" si="6"/>
        <v>40</v>
      </c>
      <c r="J195" s="114">
        <f t="shared" si="18"/>
        <v>0</v>
      </c>
      <c r="K195" s="114">
        <f t="shared" si="6"/>
        <v>40</v>
      </c>
      <c r="L195" s="114">
        <f t="shared" si="18"/>
        <v>0</v>
      </c>
      <c r="M195" s="114">
        <f t="shared" si="6"/>
        <v>40</v>
      </c>
      <c r="N195" s="114">
        <f t="shared" si="18"/>
        <v>0</v>
      </c>
      <c r="O195" s="114">
        <f t="shared" si="8"/>
        <v>40</v>
      </c>
      <c r="P195" s="114">
        <f t="shared" si="18"/>
        <v>0</v>
      </c>
      <c r="Q195" s="114">
        <f t="shared" si="8"/>
        <v>40</v>
      </c>
      <c r="R195" s="114">
        <f t="shared" si="18"/>
        <v>0</v>
      </c>
      <c r="S195" s="114">
        <f t="shared" si="17"/>
        <v>40</v>
      </c>
      <c r="T195" s="179">
        <f t="shared" si="18"/>
        <v>0</v>
      </c>
      <c r="U195" s="179">
        <f t="shared" si="17"/>
        <v>40</v>
      </c>
      <c r="V195" s="179">
        <f t="shared" si="18"/>
        <v>0</v>
      </c>
      <c r="W195" s="179">
        <f t="shared" si="17"/>
        <v>40</v>
      </c>
      <c r="X195" s="179">
        <f t="shared" si="18"/>
        <v>0</v>
      </c>
      <c r="Y195" s="179">
        <f t="shared" si="17"/>
        <v>40</v>
      </c>
      <c r="Z195" s="179">
        <f t="shared" si="18"/>
        <v>0</v>
      </c>
      <c r="AA195" s="179">
        <f t="shared" si="17"/>
        <v>40</v>
      </c>
    </row>
    <row r="196" spans="1:27" ht="51.75" customHeight="1" x14ac:dyDescent="0.3">
      <c r="A196" s="10"/>
      <c r="B196" s="5"/>
      <c r="C196" s="30" t="s">
        <v>33</v>
      </c>
      <c r="D196" s="78" t="s">
        <v>294</v>
      </c>
      <c r="E196" s="78"/>
      <c r="F196" s="50"/>
      <c r="G196" s="114">
        <f t="shared" si="18"/>
        <v>40</v>
      </c>
      <c r="H196" s="114">
        <f t="shared" si="18"/>
        <v>0</v>
      </c>
      <c r="I196" s="114">
        <f t="shared" si="6"/>
        <v>40</v>
      </c>
      <c r="J196" s="114">
        <f t="shared" si="18"/>
        <v>0</v>
      </c>
      <c r="K196" s="114">
        <f t="shared" si="6"/>
        <v>40</v>
      </c>
      <c r="L196" s="114">
        <f t="shared" si="18"/>
        <v>0</v>
      </c>
      <c r="M196" s="114">
        <f t="shared" si="6"/>
        <v>40</v>
      </c>
      <c r="N196" s="114">
        <f t="shared" si="18"/>
        <v>0</v>
      </c>
      <c r="O196" s="114">
        <f t="shared" si="8"/>
        <v>40</v>
      </c>
      <c r="P196" s="114">
        <f t="shared" si="18"/>
        <v>0</v>
      </c>
      <c r="Q196" s="114">
        <f t="shared" si="8"/>
        <v>40</v>
      </c>
      <c r="R196" s="114">
        <f t="shared" si="18"/>
        <v>0</v>
      </c>
      <c r="S196" s="114">
        <f t="shared" si="17"/>
        <v>40</v>
      </c>
      <c r="T196" s="179">
        <f t="shared" si="18"/>
        <v>0</v>
      </c>
      <c r="U196" s="179">
        <f t="shared" si="17"/>
        <v>40</v>
      </c>
      <c r="V196" s="179">
        <f t="shared" si="18"/>
        <v>0</v>
      </c>
      <c r="W196" s="179">
        <f t="shared" si="17"/>
        <v>40</v>
      </c>
      <c r="X196" s="179">
        <f t="shared" si="18"/>
        <v>0</v>
      </c>
      <c r="Y196" s="179">
        <f t="shared" si="17"/>
        <v>40</v>
      </c>
      <c r="Z196" s="179">
        <f t="shared" si="18"/>
        <v>0</v>
      </c>
      <c r="AA196" s="179">
        <f t="shared" si="17"/>
        <v>40</v>
      </c>
    </row>
    <row r="197" spans="1:27" ht="56.25" customHeight="1" x14ac:dyDescent="0.3">
      <c r="A197" s="10"/>
      <c r="B197" s="20"/>
      <c r="C197" s="31" t="s">
        <v>9</v>
      </c>
      <c r="D197" s="80" t="s">
        <v>294</v>
      </c>
      <c r="E197" s="80">
        <v>200</v>
      </c>
      <c r="F197" s="50">
        <v>12</v>
      </c>
      <c r="G197" s="114">
        <v>40</v>
      </c>
      <c r="H197" s="114"/>
      <c r="I197" s="114">
        <f t="shared" si="6"/>
        <v>40</v>
      </c>
      <c r="J197" s="114"/>
      <c r="K197" s="114">
        <f t="shared" si="6"/>
        <v>40</v>
      </c>
      <c r="L197" s="114"/>
      <c r="M197" s="114">
        <f t="shared" si="6"/>
        <v>40</v>
      </c>
      <c r="N197" s="114"/>
      <c r="O197" s="114">
        <f t="shared" si="8"/>
        <v>40</v>
      </c>
      <c r="P197" s="114"/>
      <c r="Q197" s="114">
        <f t="shared" si="8"/>
        <v>40</v>
      </c>
      <c r="R197" s="114"/>
      <c r="S197" s="114">
        <f t="shared" si="17"/>
        <v>40</v>
      </c>
      <c r="T197" s="179"/>
      <c r="U197" s="179">
        <f t="shared" si="17"/>
        <v>40</v>
      </c>
      <c r="V197" s="179"/>
      <c r="W197" s="179">
        <f t="shared" si="17"/>
        <v>40</v>
      </c>
      <c r="X197" s="179"/>
      <c r="Y197" s="179">
        <f t="shared" si="17"/>
        <v>40</v>
      </c>
      <c r="Z197" s="179"/>
      <c r="AA197" s="179">
        <f t="shared" si="17"/>
        <v>40</v>
      </c>
    </row>
    <row r="198" spans="1:27" ht="99" customHeight="1" x14ac:dyDescent="0.3">
      <c r="A198" s="10"/>
      <c r="B198" s="5"/>
      <c r="C198" s="28" t="s">
        <v>295</v>
      </c>
      <c r="D198" s="78" t="s">
        <v>296</v>
      </c>
      <c r="E198" s="78"/>
      <c r="F198" s="50"/>
      <c r="G198" s="114">
        <f t="shared" ref="G198:Z199" si="19">G199</f>
        <v>2722.4</v>
      </c>
      <c r="H198" s="114">
        <f t="shared" si="19"/>
        <v>0</v>
      </c>
      <c r="I198" s="114">
        <f t="shared" si="6"/>
        <v>2722.4</v>
      </c>
      <c r="J198" s="114">
        <f t="shared" si="19"/>
        <v>0</v>
      </c>
      <c r="K198" s="114">
        <f t="shared" si="6"/>
        <v>2722.4</v>
      </c>
      <c r="L198" s="114">
        <f t="shared" si="19"/>
        <v>0</v>
      </c>
      <c r="M198" s="114">
        <f t="shared" si="6"/>
        <v>2722.4</v>
      </c>
      <c r="N198" s="114">
        <f t="shared" si="19"/>
        <v>103.5</v>
      </c>
      <c r="O198" s="114">
        <f t="shared" si="8"/>
        <v>2825.9</v>
      </c>
      <c r="P198" s="114">
        <f t="shared" si="19"/>
        <v>0</v>
      </c>
      <c r="Q198" s="114">
        <f t="shared" si="8"/>
        <v>2825.9</v>
      </c>
      <c r="R198" s="114">
        <f t="shared" si="19"/>
        <v>0</v>
      </c>
      <c r="S198" s="114">
        <f t="shared" si="17"/>
        <v>2825.9</v>
      </c>
      <c r="T198" s="179">
        <f t="shared" si="19"/>
        <v>62.1</v>
      </c>
      <c r="U198" s="179">
        <f t="shared" si="17"/>
        <v>2888</v>
      </c>
      <c r="V198" s="179">
        <f t="shared" si="19"/>
        <v>0</v>
      </c>
      <c r="W198" s="179">
        <f t="shared" si="17"/>
        <v>2888</v>
      </c>
      <c r="X198" s="179">
        <f t="shared" si="19"/>
        <v>0</v>
      </c>
      <c r="Y198" s="179">
        <f t="shared" si="17"/>
        <v>2888</v>
      </c>
      <c r="Z198" s="179">
        <f t="shared" si="19"/>
        <v>0</v>
      </c>
      <c r="AA198" s="179">
        <f t="shared" si="17"/>
        <v>2888</v>
      </c>
    </row>
    <row r="199" spans="1:27" ht="40.5" x14ac:dyDescent="0.3">
      <c r="A199" s="10"/>
      <c r="B199" s="5"/>
      <c r="C199" s="28" t="s">
        <v>34</v>
      </c>
      <c r="D199" s="78" t="s">
        <v>297</v>
      </c>
      <c r="E199" s="78"/>
      <c r="F199" s="50"/>
      <c r="G199" s="114">
        <f t="shared" si="19"/>
        <v>2722.4</v>
      </c>
      <c r="H199" s="114">
        <f t="shared" si="19"/>
        <v>0</v>
      </c>
      <c r="I199" s="114">
        <f t="shared" si="6"/>
        <v>2722.4</v>
      </c>
      <c r="J199" s="114">
        <f t="shared" si="19"/>
        <v>0</v>
      </c>
      <c r="K199" s="114">
        <f t="shared" si="6"/>
        <v>2722.4</v>
      </c>
      <c r="L199" s="114">
        <f t="shared" si="19"/>
        <v>0</v>
      </c>
      <c r="M199" s="114">
        <f t="shared" si="6"/>
        <v>2722.4</v>
      </c>
      <c r="N199" s="114">
        <f t="shared" si="19"/>
        <v>103.5</v>
      </c>
      <c r="O199" s="114">
        <f t="shared" si="8"/>
        <v>2825.9</v>
      </c>
      <c r="P199" s="114">
        <f t="shared" si="19"/>
        <v>0</v>
      </c>
      <c r="Q199" s="114">
        <f t="shared" si="8"/>
        <v>2825.9</v>
      </c>
      <c r="R199" s="114">
        <f t="shared" si="19"/>
        <v>0</v>
      </c>
      <c r="S199" s="114">
        <f t="shared" si="17"/>
        <v>2825.9</v>
      </c>
      <c r="T199" s="179">
        <f t="shared" si="19"/>
        <v>62.1</v>
      </c>
      <c r="U199" s="179">
        <f t="shared" si="17"/>
        <v>2888</v>
      </c>
      <c r="V199" s="179">
        <f t="shared" si="19"/>
        <v>0</v>
      </c>
      <c r="W199" s="179">
        <f t="shared" si="17"/>
        <v>2888</v>
      </c>
      <c r="X199" s="179">
        <f t="shared" si="19"/>
        <v>0</v>
      </c>
      <c r="Y199" s="179">
        <f t="shared" si="17"/>
        <v>2888</v>
      </c>
      <c r="Z199" s="179">
        <f t="shared" si="19"/>
        <v>0</v>
      </c>
      <c r="AA199" s="179">
        <f t="shared" si="17"/>
        <v>2888</v>
      </c>
    </row>
    <row r="200" spans="1:27" ht="40.5" x14ac:dyDescent="0.3">
      <c r="A200" s="10"/>
      <c r="B200" s="5"/>
      <c r="C200" s="28" t="s">
        <v>26</v>
      </c>
      <c r="D200" s="78" t="s">
        <v>297</v>
      </c>
      <c r="E200" s="78">
        <v>600</v>
      </c>
      <c r="F200" s="50">
        <v>5</v>
      </c>
      <c r="G200" s="114">
        <v>2722.4</v>
      </c>
      <c r="H200" s="114"/>
      <c r="I200" s="114">
        <f t="shared" si="6"/>
        <v>2722.4</v>
      </c>
      <c r="J200" s="114"/>
      <c r="K200" s="114">
        <f t="shared" si="6"/>
        <v>2722.4</v>
      </c>
      <c r="L200" s="114"/>
      <c r="M200" s="114">
        <f t="shared" si="6"/>
        <v>2722.4</v>
      </c>
      <c r="N200" s="114">
        <v>103.5</v>
      </c>
      <c r="O200" s="114">
        <f t="shared" si="8"/>
        <v>2825.9</v>
      </c>
      <c r="P200" s="114"/>
      <c r="Q200" s="114">
        <f t="shared" si="8"/>
        <v>2825.9</v>
      </c>
      <c r="R200" s="114"/>
      <c r="S200" s="114">
        <f t="shared" si="17"/>
        <v>2825.9</v>
      </c>
      <c r="T200" s="179">
        <v>62.1</v>
      </c>
      <c r="U200" s="179">
        <f t="shared" si="17"/>
        <v>2888</v>
      </c>
      <c r="V200" s="179"/>
      <c r="W200" s="179">
        <f t="shared" si="17"/>
        <v>2888</v>
      </c>
      <c r="X200" s="179"/>
      <c r="Y200" s="179">
        <f t="shared" si="17"/>
        <v>2888</v>
      </c>
      <c r="Z200" s="179"/>
      <c r="AA200" s="179">
        <f t="shared" si="17"/>
        <v>2888</v>
      </c>
    </row>
    <row r="201" spans="1:27" ht="102.6" customHeight="1" x14ac:dyDescent="0.3">
      <c r="A201" s="10"/>
      <c r="B201" s="11">
        <v>7</v>
      </c>
      <c r="C201" s="7" t="s">
        <v>131</v>
      </c>
      <c r="D201" s="51" t="s">
        <v>35</v>
      </c>
      <c r="E201" s="51"/>
      <c r="F201" s="7"/>
      <c r="G201" s="113">
        <f t="shared" ref="G201:Z206" si="20">G202</f>
        <v>105</v>
      </c>
      <c r="H201" s="113">
        <f t="shared" si="20"/>
        <v>0</v>
      </c>
      <c r="I201" s="113">
        <f t="shared" si="6"/>
        <v>105</v>
      </c>
      <c r="J201" s="113">
        <f t="shared" si="20"/>
        <v>0</v>
      </c>
      <c r="K201" s="113">
        <f t="shared" si="6"/>
        <v>105</v>
      </c>
      <c r="L201" s="113">
        <f t="shared" si="20"/>
        <v>0</v>
      </c>
      <c r="M201" s="113">
        <f t="shared" si="6"/>
        <v>105</v>
      </c>
      <c r="N201" s="113">
        <f t="shared" si="20"/>
        <v>0</v>
      </c>
      <c r="O201" s="113">
        <f t="shared" si="8"/>
        <v>105</v>
      </c>
      <c r="P201" s="113">
        <f t="shared" si="20"/>
        <v>0</v>
      </c>
      <c r="Q201" s="113">
        <f t="shared" si="8"/>
        <v>105</v>
      </c>
      <c r="R201" s="113">
        <f t="shared" si="20"/>
        <v>0</v>
      </c>
      <c r="S201" s="113">
        <f t="shared" si="17"/>
        <v>105</v>
      </c>
      <c r="T201" s="178">
        <f t="shared" si="20"/>
        <v>0</v>
      </c>
      <c r="U201" s="178">
        <f t="shared" si="17"/>
        <v>105</v>
      </c>
      <c r="V201" s="178">
        <f t="shared" si="20"/>
        <v>0</v>
      </c>
      <c r="W201" s="178">
        <f t="shared" si="17"/>
        <v>105</v>
      </c>
      <c r="X201" s="178">
        <f t="shared" si="20"/>
        <v>0</v>
      </c>
      <c r="Y201" s="178">
        <f t="shared" si="17"/>
        <v>105</v>
      </c>
      <c r="Z201" s="178">
        <f t="shared" si="20"/>
        <v>0</v>
      </c>
      <c r="AA201" s="178">
        <f t="shared" si="17"/>
        <v>105</v>
      </c>
    </row>
    <row r="202" spans="1:27" s="60" customFormat="1" ht="39.75" customHeight="1" x14ac:dyDescent="0.3">
      <c r="A202" s="61"/>
      <c r="B202" s="11"/>
      <c r="C202" s="133" t="s">
        <v>218</v>
      </c>
      <c r="D202" s="136" t="s">
        <v>299</v>
      </c>
      <c r="E202" s="51"/>
      <c r="F202" s="7"/>
      <c r="G202" s="114">
        <f t="shared" si="20"/>
        <v>105</v>
      </c>
      <c r="H202" s="114">
        <f t="shared" si="20"/>
        <v>0</v>
      </c>
      <c r="I202" s="114">
        <f t="shared" si="6"/>
        <v>105</v>
      </c>
      <c r="J202" s="114">
        <f t="shared" si="20"/>
        <v>0</v>
      </c>
      <c r="K202" s="114">
        <f t="shared" si="6"/>
        <v>105</v>
      </c>
      <c r="L202" s="114">
        <f t="shared" si="20"/>
        <v>0</v>
      </c>
      <c r="M202" s="114">
        <f t="shared" si="6"/>
        <v>105</v>
      </c>
      <c r="N202" s="114">
        <f t="shared" si="20"/>
        <v>0</v>
      </c>
      <c r="O202" s="114">
        <f t="shared" si="8"/>
        <v>105</v>
      </c>
      <c r="P202" s="114">
        <f t="shared" si="20"/>
        <v>0</v>
      </c>
      <c r="Q202" s="114">
        <f t="shared" si="8"/>
        <v>105</v>
      </c>
      <c r="R202" s="114">
        <f t="shared" si="20"/>
        <v>0</v>
      </c>
      <c r="S202" s="114">
        <f t="shared" si="17"/>
        <v>105</v>
      </c>
      <c r="T202" s="179">
        <f t="shared" si="20"/>
        <v>0</v>
      </c>
      <c r="U202" s="179">
        <f t="shared" si="17"/>
        <v>105</v>
      </c>
      <c r="V202" s="179">
        <f t="shared" si="20"/>
        <v>0</v>
      </c>
      <c r="W202" s="179">
        <f t="shared" si="17"/>
        <v>105</v>
      </c>
      <c r="X202" s="179">
        <f t="shared" si="20"/>
        <v>0</v>
      </c>
      <c r="Y202" s="179">
        <f t="shared" si="17"/>
        <v>105</v>
      </c>
      <c r="Z202" s="179">
        <f t="shared" si="20"/>
        <v>0</v>
      </c>
      <c r="AA202" s="179">
        <f t="shared" si="17"/>
        <v>105</v>
      </c>
    </row>
    <row r="203" spans="1:27" s="60" customFormat="1" ht="60.75" x14ac:dyDescent="0.3">
      <c r="A203" s="61"/>
      <c r="B203" s="5"/>
      <c r="C203" s="55" t="s">
        <v>298</v>
      </c>
      <c r="D203" s="83" t="s">
        <v>300</v>
      </c>
      <c r="E203" s="83"/>
      <c r="F203" s="49"/>
      <c r="G203" s="114">
        <f t="shared" si="20"/>
        <v>105</v>
      </c>
      <c r="H203" s="114">
        <f t="shared" si="20"/>
        <v>0</v>
      </c>
      <c r="I203" s="114">
        <f t="shared" si="6"/>
        <v>105</v>
      </c>
      <c r="J203" s="114">
        <f t="shared" si="20"/>
        <v>0</v>
      </c>
      <c r="K203" s="114">
        <f t="shared" si="6"/>
        <v>105</v>
      </c>
      <c r="L203" s="114">
        <f t="shared" si="20"/>
        <v>0</v>
      </c>
      <c r="M203" s="114">
        <f t="shared" si="6"/>
        <v>105</v>
      </c>
      <c r="N203" s="114">
        <f t="shared" si="20"/>
        <v>0</v>
      </c>
      <c r="O203" s="114">
        <f t="shared" si="8"/>
        <v>105</v>
      </c>
      <c r="P203" s="114">
        <f t="shared" si="20"/>
        <v>0</v>
      </c>
      <c r="Q203" s="114">
        <f t="shared" si="8"/>
        <v>105</v>
      </c>
      <c r="R203" s="114">
        <f t="shared" si="20"/>
        <v>0</v>
      </c>
      <c r="S203" s="114">
        <f t="shared" si="17"/>
        <v>105</v>
      </c>
      <c r="T203" s="179">
        <f t="shared" si="20"/>
        <v>0</v>
      </c>
      <c r="U203" s="179">
        <f t="shared" si="17"/>
        <v>105</v>
      </c>
      <c r="V203" s="179">
        <f t="shared" si="20"/>
        <v>0</v>
      </c>
      <c r="W203" s="179">
        <f t="shared" si="17"/>
        <v>105</v>
      </c>
      <c r="X203" s="179">
        <f t="shared" si="20"/>
        <v>0</v>
      </c>
      <c r="Y203" s="179">
        <f t="shared" si="17"/>
        <v>105</v>
      </c>
      <c r="Z203" s="179">
        <f t="shared" si="20"/>
        <v>0</v>
      </c>
      <c r="AA203" s="179">
        <f t="shared" si="17"/>
        <v>105</v>
      </c>
    </row>
    <row r="204" spans="1:27" s="60" customFormat="1" ht="60.75" x14ac:dyDescent="0.3">
      <c r="A204" s="61"/>
      <c r="B204" s="5"/>
      <c r="C204" s="19" t="s">
        <v>177</v>
      </c>
      <c r="D204" s="83" t="s">
        <v>301</v>
      </c>
      <c r="E204" s="83"/>
      <c r="F204" s="49"/>
      <c r="G204" s="114">
        <f t="shared" si="20"/>
        <v>105</v>
      </c>
      <c r="H204" s="114">
        <f t="shared" si="20"/>
        <v>0</v>
      </c>
      <c r="I204" s="114">
        <f t="shared" si="6"/>
        <v>105</v>
      </c>
      <c r="J204" s="114">
        <f t="shared" si="20"/>
        <v>0</v>
      </c>
      <c r="K204" s="114">
        <f t="shared" si="6"/>
        <v>105</v>
      </c>
      <c r="L204" s="114">
        <f t="shared" si="20"/>
        <v>0</v>
      </c>
      <c r="M204" s="114">
        <f t="shared" si="6"/>
        <v>105</v>
      </c>
      <c r="N204" s="114">
        <f t="shared" si="20"/>
        <v>0</v>
      </c>
      <c r="O204" s="114">
        <f t="shared" si="8"/>
        <v>105</v>
      </c>
      <c r="P204" s="114">
        <f t="shared" si="20"/>
        <v>0</v>
      </c>
      <c r="Q204" s="114">
        <f t="shared" si="8"/>
        <v>105</v>
      </c>
      <c r="R204" s="114">
        <f t="shared" si="20"/>
        <v>0</v>
      </c>
      <c r="S204" s="114">
        <f t="shared" si="17"/>
        <v>105</v>
      </c>
      <c r="T204" s="179">
        <f t="shared" si="20"/>
        <v>0</v>
      </c>
      <c r="U204" s="179">
        <f t="shared" si="17"/>
        <v>105</v>
      </c>
      <c r="V204" s="179">
        <f t="shared" si="20"/>
        <v>0</v>
      </c>
      <c r="W204" s="179">
        <f t="shared" si="17"/>
        <v>105</v>
      </c>
      <c r="X204" s="179">
        <f t="shared" si="20"/>
        <v>0</v>
      </c>
      <c r="Y204" s="179">
        <f t="shared" si="17"/>
        <v>105</v>
      </c>
      <c r="Z204" s="179">
        <f t="shared" si="20"/>
        <v>0</v>
      </c>
      <c r="AA204" s="179">
        <f t="shared" si="17"/>
        <v>105</v>
      </c>
    </row>
    <row r="205" spans="1:27" s="60" customFormat="1" ht="39" x14ac:dyDescent="0.3">
      <c r="A205" s="61"/>
      <c r="B205" s="5"/>
      <c r="C205" s="56" t="s">
        <v>9</v>
      </c>
      <c r="D205" s="128" t="s">
        <v>301</v>
      </c>
      <c r="E205" s="83">
        <v>200</v>
      </c>
      <c r="F205" s="49"/>
      <c r="G205" s="114">
        <v>105</v>
      </c>
      <c r="H205" s="114"/>
      <c r="I205" s="114">
        <f t="shared" si="6"/>
        <v>105</v>
      </c>
      <c r="J205" s="114"/>
      <c r="K205" s="114">
        <f t="shared" si="6"/>
        <v>105</v>
      </c>
      <c r="L205" s="114"/>
      <c r="M205" s="114">
        <f t="shared" si="6"/>
        <v>105</v>
      </c>
      <c r="N205" s="114"/>
      <c r="O205" s="114">
        <f t="shared" si="8"/>
        <v>105</v>
      </c>
      <c r="P205" s="114"/>
      <c r="Q205" s="114">
        <f t="shared" si="8"/>
        <v>105</v>
      </c>
      <c r="R205" s="114"/>
      <c r="S205" s="114">
        <f t="shared" si="17"/>
        <v>105</v>
      </c>
      <c r="T205" s="179"/>
      <c r="U205" s="179">
        <f t="shared" si="17"/>
        <v>105</v>
      </c>
      <c r="V205" s="179"/>
      <c r="W205" s="179">
        <f t="shared" si="17"/>
        <v>105</v>
      </c>
      <c r="X205" s="179"/>
      <c r="Y205" s="179">
        <f t="shared" si="17"/>
        <v>105</v>
      </c>
      <c r="Z205" s="179"/>
      <c r="AA205" s="179">
        <f t="shared" si="17"/>
        <v>105</v>
      </c>
    </row>
    <row r="206" spans="1:27" ht="70.5" customHeight="1" x14ac:dyDescent="0.3">
      <c r="A206" s="10"/>
      <c r="B206" s="11">
        <v>8</v>
      </c>
      <c r="C206" s="7" t="s">
        <v>136</v>
      </c>
      <c r="D206" s="51" t="s">
        <v>36</v>
      </c>
      <c r="E206" s="51"/>
      <c r="F206" s="13"/>
      <c r="G206" s="113">
        <f t="shared" si="20"/>
        <v>10455.299999999999</v>
      </c>
      <c r="H206" s="113">
        <f t="shared" si="20"/>
        <v>0</v>
      </c>
      <c r="I206" s="113">
        <f t="shared" ref="I206:O271" si="21">G206+H206</f>
        <v>10455.299999999999</v>
      </c>
      <c r="J206" s="113">
        <f t="shared" si="20"/>
        <v>0</v>
      </c>
      <c r="K206" s="113">
        <f t="shared" si="21"/>
        <v>10455.299999999999</v>
      </c>
      <c r="L206" s="113">
        <f t="shared" si="20"/>
        <v>0</v>
      </c>
      <c r="M206" s="113">
        <f t="shared" si="21"/>
        <v>10455.299999999999</v>
      </c>
      <c r="N206" s="113">
        <f t="shared" si="20"/>
        <v>301.5</v>
      </c>
      <c r="O206" s="113">
        <f t="shared" si="21"/>
        <v>10756.8</v>
      </c>
      <c r="P206" s="113">
        <f t="shared" si="20"/>
        <v>1125</v>
      </c>
      <c r="Q206" s="113">
        <f t="shared" ref="Q206:Y270" si="22">O206+P206</f>
        <v>11881.8</v>
      </c>
      <c r="R206" s="113">
        <f t="shared" si="20"/>
        <v>0</v>
      </c>
      <c r="S206" s="113">
        <f t="shared" si="22"/>
        <v>11881.8</v>
      </c>
      <c r="T206" s="178">
        <f t="shared" si="20"/>
        <v>642.20000000000005</v>
      </c>
      <c r="U206" s="178">
        <f t="shared" si="22"/>
        <v>12524</v>
      </c>
      <c r="V206" s="178">
        <f t="shared" si="20"/>
        <v>180</v>
      </c>
      <c r="W206" s="178">
        <f t="shared" si="22"/>
        <v>12704</v>
      </c>
      <c r="X206" s="178">
        <f t="shared" si="20"/>
        <v>0</v>
      </c>
      <c r="Y206" s="178">
        <f t="shared" si="22"/>
        <v>12704</v>
      </c>
      <c r="Z206" s="178">
        <f t="shared" si="20"/>
        <v>-41.6</v>
      </c>
      <c r="AA206" s="178">
        <f t="shared" ref="AA206:AA208" si="23">Y206+Z206</f>
        <v>12662.4</v>
      </c>
    </row>
    <row r="207" spans="1:27" s="60" customFormat="1" ht="33.75" customHeight="1" x14ac:dyDescent="0.3">
      <c r="A207" s="61"/>
      <c r="B207" s="11"/>
      <c r="C207" s="133" t="s">
        <v>218</v>
      </c>
      <c r="D207" s="136" t="s">
        <v>302</v>
      </c>
      <c r="E207" s="51"/>
      <c r="F207" s="13"/>
      <c r="G207" s="114">
        <f>G208+G212+G216</f>
        <v>10455.299999999999</v>
      </c>
      <c r="H207" s="114">
        <f>H208+H212+H216</f>
        <v>0</v>
      </c>
      <c r="I207" s="114">
        <f t="shared" si="21"/>
        <v>10455.299999999999</v>
      </c>
      <c r="J207" s="114">
        <f>J208+J212+J216</f>
        <v>0</v>
      </c>
      <c r="K207" s="114">
        <f t="shared" si="21"/>
        <v>10455.299999999999</v>
      </c>
      <c r="L207" s="114">
        <f>L208+L212+L216</f>
        <v>0</v>
      </c>
      <c r="M207" s="114">
        <f t="shared" si="21"/>
        <v>10455.299999999999</v>
      </c>
      <c r="N207" s="114">
        <f>N208+N212+N216</f>
        <v>301.5</v>
      </c>
      <c r="O207" s="114">
        <f t="shared" si="21"/>
        <v>10756.8</v>
      </c>
      <c r="P207" s="114">
        <f>P208+P212+P216</f>
        <v>1125</v>
      </c>
      <c r="Q207" s="114">
        <f t="shared" si="22"/>
        <v>11881.8</v>
      </c>
      <c r="R207" s="114">
        <f>R208+R212+R216</f>
        <v>0</v>
      </c>
      <c r="S207" s="114">
        <f t="shared" si="22"/>
        <v>11881.8</v>
      </c>
      <c r="T207" s="179">
        <f>T208+T212+T216</f>
        <v>642.20000000000005</v>
      </c>
      <c r="U207" s="179">
        <f t="shared" si="22"/>
        <v>12524</v>
      </c>
      <c r="V207" s="179">
        <f>V208+V212+V216</f>
        <v>180</v>
      </c>
      <c r="W207" s="179">
        <f t="shared" si="22"/>
        <v>12704</v>
      </c>
      <c r="X207" s="179">
        <f>X208+X212+X216</f>
        <v>0</v>
      </c>
      <c r="Y207" s="179">
        <f t="shared" si="22"/>
        <v>12704</v>
      </c>
      <c r="Z207" s="179">
        <f>Z208+Z212+Z216</f>
        <v>-41.6</v>
      </c>
      <c r="AA207" s="179">
        <f t="shared" si="23"/>
        <v>12662.4</v>
      </c>
    </row>
    <row r="208" spans="1:27" ht="40.5" x14ac:dyDescent="0.3">
      <c r="A208" s="10"/>
      <c r="B208" s="5"/>
      <c r="C208" s="28" t="s">
        <v>303</v>
      </c>
      <c r="D208" s="78" t="s">
        <v>304</v>
      </c>
      <c r="E208" s="78"/>
      <c r="F208" s="50"/>
      <c r="G208" s="114">
        <f>G209</f>
        <v>1262.5999999999999</v>
      </c>
      <c r="H208" s="114">
        <f>H209</f>
        <v>0</v>
      </c>
      <c r="I208" s="114">
        <f t="shared" si="21"/>
        <v>1262.5999999999999</v>
      </c>
      <c r="J208" s="114">
        <f>J209</f>
        <v>0</v>
      </c>
      <c r="K208" s="114">
        <f t="shared" si="21"/>
        <v>1262.5999999999999</v>
      </c>
      <c r="L208" s="114">
        <f>L209</f>
        <v>0</v>
      </c>
      <c r="M208" s="114">
        <f t="shared" si="21"/>
        <v>1262.5999999999999</v>
      </c>
      <c r="N208" s="114">
        <f>N209</f>
        <v>0</v>
      </c>
      <c r="O208" s="114">
        <f t="shared" si="21"/>
        <v>1262.5999999999999</v>
      </c>
      <c r="P208" s="114">
        <f>P209</f>
        <v>215</v>
      </c>
      <c r="Q208" s="114">
        <f t="shared" si="22"/>
        <v>1477.6</v>
      </c>
      <c r="R208" s="114">
        <f>R209</f>
        <v>0</v>
      </c>
      <c r="S208" s="114">
        <f t="shared" si="22"/>
        <v>1477.6</v>
      </c>
      <c r="T208" s="179">
        <f>T209</f>
        <v>0</v>
      </c>
      <c r="U208" s="179">
        <f t="shared" si="22"/>
        <v>1477.6</v>
      </c>
      <c r="V208" s="179">
        <f>V209</f>
        <v>0</v>
      </c>
      <c r="W208" s="179">
        <f t="shared" si="22"/>
        <v>1477.6</v>
      </c>
      <c r="X208" s="179">
        <f>X209</f>
        <v>0</v>
      </c>
      <c r="Y208" s="179">
        <f t="shared" si="22"/>
        <v>1477.6</v>
      </c>
      <c r="Z208" s="179">
        <f>Z209</f>
        <v>0</v>
      </c>
      <c r="AA208" s="179">
        <f t="shared" si="23"/>
        <v>1477.6</v>
      </c>
    </row>
    <row r="209" spans="1:27" ht="20.25" x14ac:dyDescent="0.3">
      <c r="A209" s="10"/>
      <c r="B209" s="5"/>
      <c r="C209" s="28" t="s">
        <v>37</v>
      </c>
      <c r="D209" s="78" t="s">
        <v>305</v>
      </c>
      <c r="E209" s="78"/>
      <c r="F209" s="50"/>
      <c r="G209" s="114">
        <f>G210+G211</f>
        <v>1262.5999999999999</v>
      </c>
      <c r="H209" s="114">
        <f>H210+H211</f>
        <v>0</v>
      </c>
      <c r="I209" s="114">
        <f t="shared" si="21"/>
        <v>1262.5999999999999</v>
      </c>
      <c r="J209" s="114">
        <f>J210+J211</f>
        <v>0</v>
      </c>
      <c r="K209" s="114">
        <f t="shared" si="21"/>
        <v>1262.5999999999999</v>
      </c>
      <c r="L209" s="114">
        <f>L210+L211</f>
        <v>0</v>
      </c>
      <c r="M209" s="114">
        <f t="shared" si="21"/>
        <v>1262.5999999999999</v>
      </c>
      <c r="N209" s="114">
        <f>N210+N211</f>
        <v>0</v>
      </c>
      <c r="O209" s="114">
        <f t="shared" si="21"/>
        <v>1262.5999999999999</v>
      </c>
      <c r="P209" s="114">
        <f>P210+P211</f>
        <v>215</v>
      </c>
      <c r="Q209" s="114">
        <f t="shared" si="22"/>
        <v>1477.6</v>
      </c>
      <c r="R209" s="114">
        <f>R210+R211</f>
        <v>0</v>
      </c>
      <c r="S209" s="114">
        <f t="shared" si="22"/>
        <v>1477.6</v>
      </c>
      <c r="T209" s="179">
        <f>T210+T211</f>
        <v>0</v>
      </c>
      <c r="U209" s="179">
        <f t="shared" si="22"/>
        <v>1477.6</v>
      </c>
      <c r="V209" s="179">
        <f>V210+V211</f>
        <v>0</v>
      </c>
      <c r="W209" s="179">
        <f t="shared" si="22"/>
        <v>1477.6</v>
      </c>
      <c r="X209" s="179">
        <f>X210+X211</f>
        <v>0</v>
      </c>
      <c r="Y209" s="179">
        <f t="shared" ref="Y209:AA270" si="24">W209+X209</f>
        <v>1477.6</v>
      </c>
      <c r="Z209" s="179">
        <f>Z210+Z211</f>
        <v>0</v>
      </c>
      <c r="AA209" s="179">
        <f t="shared" si="24"/>
        <v>1477.6</v>
      </c>
    </row>
    <row r="210" spans="1:27" ht="40.5" x14ac:dyDescent="0.3">
      <c r="A210" s="10"/>
      <c r="B210" s="5"/>
      <c r="C210" s="28" t="s">
        <v>9</v>
      </c>
      <c r="D210" s="78" t="s">
        <v>306</v>
      </c>
      <c r="E210" s="78">
        <v>200</v>
      </c>
      <c r="F210" s="50">
        <v>7</v>
      </c>
      <c r="G210" s="114">
        <v>1119</v>
      </c>
      <c r="H210" s="114"/>
      <c r="I210" s="114">
        <f t="shared" si="21"/>
        <v>1119</v>
      </c>
      <c r="J210" s="114"/>
      <c r="K210" s="114">
        <f t="shared" si="21"/>
        <v>1119</v>
      </c>
      <c r="L210" s="114"/>
      <c r="M210" s="114">
        <f t="shared" si="21"/>
        <v>1119</v>
      </c>
      <c r="N210" s="114"/>
      <c r="O210" s="114">
        <f t="shared" si="21"/>
        <v>1119</v>
      </c>
      <c r="P210" s="114">
        <v>215</v>
      </c>
      <c r="Q210" s="114">
        <f t="shared" si="22"/>
        <v>1334</v>
      </c>
      <c r="R210" s="114"/>
      <c r="S210" s="114">
        <f t="shared" si="22"/>
        <v>1334</v>
      </c>
      <c r="T210" s="179"/>
      <c r="U210" s="179">
        <f t="shared" si="22"/>
        <v>1334</v>
      </c>
      <c r="V210" s="179"/>
      <c r="W210" s="179">
        <f t="shared" si="22"/>
        <v>1334</v>
      </c>
      <c r="X210" s="179"/>
      <c r="Y210" s="179">
        <f t="shared" si="24"/>
        <v>1334</v>
      </c>
      <c r="Z210" s="179"/>
      <c r="AA210" s="179">
        <f t="shared" si="24"/>
        <v>1334</v>
      </c>
    </row>
    <row r="211" spans="1:27" ht="20.25" x14ac:dyDescent="0.3">
      <c r="A211" s="10"/>
      <c r="B211" s="5"/>
      <c r="C211" s="28" t="s">
        <v>10</v>
      </c>
      <c r="D211" s="78" t="s">
        <v>306</v>
      </c>
      <c r="E211" s="78">
        <v>300</v>
      </c>
      <c r="F211" s="50">
        <v>7</v>
      </c>
      <c r="G211" s="114">
        <v>143.6</v>
      </c>
      <c r="H211" s="114"/>
      <c r="I211" s="114">
        <f t="shared" si="21"/>
        <v>143.6</v>
      </c>
      <c r="J211" s="114"/>
      <c r="K211" s="114">
        <f t="shared" si="21"/>
        <v>143.6</v>
      </c>
      <c r="L211" s="114"/>
      <c r="M211" s="114">
        <f t="shared" si="21"/>
        <v>143.6</v>
      </c>
      <c r="N211" s="114"/>
      <c r="O211" s="114">
        <f t="shared" si="21"/>
        <v>143.6</v>
      </c>
      <c r="P211" s="114"/>
      <c r="Q211" s="114">
        <f t="shared" si="22"/>
        <v>143.6</v>
      </c>
      <c r="R211" s="114"/>
      <c r="S211" s="114">
        <f t="shared" si="22"/>
        <v>143.6</v>
      </c>
      <c r="T211" s="179"/>
      <c r="U211" s="179">
        <f t="shared" si="22"/>
        <v>143.6</v>
      </c>
      <c r="V211" s="179"/>
      <c r="W211" s="179">
        <f t="shared" si="22"/>
        <v>143.6</v>
      </c>
      <c r="X211" s="179"/>
      <c r="Y211" s="179">
        <f t="shared" si="24"/>
        <v>143.6</v>
      </c>
      <c r="Z211" s="179"/>
      <c r="AA211" s="179">
        <f t="shared" si="24"/>
        <v>143.6</v>
      </c>
    </row>
    <row r="212" spans="1:27" ht="40.5" x14ac:dyDescent="0.3">
      <c r="A212" s="10"/>
      <c r="B212" s="5"/>
      <c r="C212" s="28" t="s">
        <v>307</v>
      </c>
      <c r="D212" s="78" t="s">
        <v>308</v>
      </c>
      <c r="E212" s="78"/>
      <c r="F212" s="50"/>
      <c r="G212" s="114">
        <f>G213</f>
        <v>474.8</v>
      </c>
      <c r="H212" s="114">
        <f>H213</f>
        <v>0</v>
      </c>
      <c r="I212" s="114">
        <f t="shared" si="21"/>
        <v>474.8</v>
      </c>
      <c r="J212" s="114">
        <f>J213</f>
        <v>0</v>
      </c>
      <c r="K212" s="114">
        <f t="shared" si="21"/>
        <v>474.8</v>
      </c>
      <c r="L212" s="114">
        <f>L213</f>
        <v>0</v>
      </c>
      <c r="M212" s="114">
        <f t="shared" si="21"/>
        <v>474.8</v>
      </c>
      <c r="N212" s="114">
        <f>N213</f>
        <v>0</v>
      </c>
      <c r="O212" s="114">
        <f t="shared" si="21"/>
        <v>474.8</v>
      </c>
      <c r="P212" s="114">
        <f>P213</f>
        <v>910</v>
      </c>
      <c r="Q212" s="114">
        <f t="shared" si="22"/>
        <v>1384.8</v>
      </c>
      <c r="R212" s="114">
        <f>R213</f>
        <v>0</v>
      </c>
      <c r="S212" s="114">
        <f t="shared" si="22"/>
        <v>1384.8</v>
      </c>
      <c r="T212" s="179">
        <f>T213</f>
        <v>185.5</v>
      </c>
      <c r="U212" s="179">
        <f t="shared" si="22"/>
        <v>1570.3</v>
      </c>
      <c r="V212" s="179">
        <f>V213</f>
        <v>0</v>
      </c>
      <c r="W212" s="179">
        <f t="shared" si="22"/>
        <v>1570.3</v>
      </c>
      <c r="X212" s="179">
        <f>X213</f>
        <v>0</v>
      </c>
      <c r="Y212" s="179">
        <f t="shared" si="24"/>
        <v>1570.3</v>
      </c>
      <c r="Z212" s="179">
        <f>Z213</f>
        <v>0</v>
      </c>
      <c r="AA212" s="179">
        <f t="shared" si="24"/>
        <v>1570.3</v>
      </c>
    </row>
    <row r="213" spans="1:27" ht="20.25" x14ac:dyDescent="0.3">
      <c r="A213" s="10"/>
      <c r="B213" s="5"/>
      <c r="C213" s="28" t="s">
        <v>37</v>
      </c>
      <c r="D213" s="78" t="s">
        <v>309</v>
      </c>
      <c r="E213" s="78"/>
      <c r="F213" s="50"/>
      <c r="G213" s="114">
        <f>G214+G215</f>
        <v>474.8</v>
      </c>
      <c r="H213" s="114">
        <f>H214+H215</f>
        <v>0</v>
      </c>
      <c r="I213" s="114">
        <f t="shared" si="21"/>
        <v>474.8</v>
      </c>
      <c r="J213" s="114">
        <f>J214+J215</f>
        <v>0</v>
      </c>
      <c r="K213" s="114">
        <f t="shared" si="21"/>
        <v>474.8</v>
      </c>
      <c r="L213" s="114">
        <f>L214+L215</f>
        <v>0</v>
      </c>
      <c r="M213" s="114">
        <f t="shared" si="21"/>
        <v>474.8</v>
      </c>
      <c r="N213" s="114">
        <f>N214+N215</f>
        <v>0</v>
      </c>
      <c r="O213" s="114">
        <f t="shared" si="21"/>
        <v>474.8</v>
      </c>
      <c r="P213" s="114">
        <f>P214+P215</f>
        <v>910</v>
      </c>
      <c r="Q213" s="114">
        <f t="shared" si="22"/>
        <v>1384.8</v>
      </c>
      <c r="R213" s="114">
        <f>R214+R215</f>
        <v>0</v>
      </c>
      <c r="S213" s="114">
        <f t="shared" si="22"/>
        <v>1384.8</v>
      </c>
      <c r="T213" s="179">
        <f>T214+T215</f>
        <v>185.5</v>
      </c>
      <c r="U213" s="179">
        <f t="shared" si="22"/>
        <v>1570.3</v>
      </c>
      <c r="V213" s="179">
        <f>V214+V215</f>
        <v>0</v>
      </c>
      <c r="W213" s="179">
        <f t="shared" si="22"/>
        <v>1570.3</v>
      </c>
      <c r="X213" s="179">
        <f>X214+X215</f>
        <v>0</v>
      </c>
      <c r="Y213" s="179">
        <f t="shared" si="24"/>
        <v>1570.3</v>
      </c>
      <c r="Z213" s="179">
        <f>Z214+Z215</f>
        <v>0</v>
      </c>
      <c r="AA213" s="179">
        <f t="shared" si="24"/>
        <v>1570.3</v>
      </c>
    </row>
    <row r="214" spans="1:27" ht="101.25" customHeight="1" x14ac:dyDescent="0.3">
      <c r="A214" s="10"/>
      <c r="B214" s="5"/>
      <c r="C214" s="28" t="s">
        <v>38</v>
      </c>
      <c r="D214" s="78" t="s">
        <v>309</v>
      </c>
      <c r="E214" s="78">
        <v>100</v>
      </c>
      <c r="F214" s="50">
        <v>7</v>
      </c>
      <c r="G214" s="114">
        <v>253.8</v>
      </c>
      <c r="H214" s="114"/>
      <c r="I214" s="114">
        <f t="shared" si="21"/>
        <v>253.8</v>
      </c>
      <c r="J214" s="114"/>
      <c r="K214" s="114">
        <f t="shared" si="21"/>
        <v>253.8</v>
      </c>
      <c r="L214" s="114"/>
      <c r="M214" s="114">
        <f t="shared" si="21"/>
        <v>253.8</v>
      </c>
      <c r="N214" s="114"/>
      <c r="O214" s="114">
        <f t="shared" si="21"/>
        <v>253.8</v>
      </c>
      <c r="P214" s="114"/>
      <c r="Q214" s="114">
        <f t="shared" si="22"/>
        <v>253.8</v>
      </c>
      <c r="R214" s="114"/>
      <c r="S214" s="114">
        <f t="shared" si="22"/>
        <v>253.8</v>
      </c>
      <c r="T214" s="179">
        <v>185.5</v>
      </c>
      <c r="U214" s="179">
        <f t="shared" si="22"/>
        <v>439.3</v>
      </c>
      <c r="V214" s="179"/>
      <c r="W214" s="179">
        <f t="shared" si="22"/>
        <v>439.3</v>
      </c>
      <c r="X214" s="179"/>
      <c r="Y214" s="179">
        <f t="shared" si="24"/>
        <v>439.3</v>
      </c>
      <c r="Z214" s="179"/>
      <c r="AA214" s="179">
        <f t="shared" si="24"/>
        <v>439.3</v>
      </c>
    </row>
    <row r="215" spans="1:27" ht="50.25" customHeight="1" x14ac:dyDescent="0.3">
      <c r="A215" s="10"/>
      <c r="B215" s="5"/>
      <c r="C215" s="28" t="s">
        <v>9</v>
      </c>
      <c r="D215" s="78" t="s">
        <v>309</v>
      </c>
      <c r="E215" s="78">
        <v>200</v>
      </c>
      <c r="F215" s="50">
        <v>7</v>
      </c>
      <c r="G215" s="114">
        <v>221</v>
      </c>
      <c r="H215" s="114"/>
      <c r="I215" s="114">
        <f t="shared" si="21"/>
        <v>221</v>
      </c>
      <c r="J215" s="114"/>
      <c r="K215" s="114">
        <f t="shared" si="21"/>
        <v>221</v>
      </c>
      <c r="L215" s="114"/>
      <c r="M215" s="114">
        <f t="shared" si="21"/>
        <v>221</v>
      </c>
      <c r="N215" s="114"/>
      <c r="O215" s="114">
        <f t="shared" si="21"/>
        <v>221</v>
      </c>
      <c r="P215" s="114">
        <v>910</v>
      </c>
      <c r="Q215" s="114">
        <f t="shared" si="22"/>
        <v>1131</v>
      </c>
      <c r="R215" s="114"/>
      <c r="S215" s="114">
        <f t="shared" si="22"/>
        <v>1131</v>
      </c>
      <c r="T215" s="179"/>
      <c r="U215" s="179">
        <f t="shared" si="22"/>
        <v>1131</v>
      </c>
      <c r="V215" s="179"/>
      <c r="W215" s="179">
        <f t="shared" si="22"/>
        <v>1131</v>
      </c>
      <c r="X215" s="179"/>
      <c r="Y215" s="179">
        <f t="shared" si="24"/>
        <v>1131</v>
      </c>
      <c r="Z215" s="179"/>
      <c r="AA215" s="179">
        <f t="shared" si="24"/>
        <v>1131</v>
      </c>
    </row>
    <row r="216" spans="1:27" ht="105" customHeight="1" x14ac:dyDescent="0.3">
      <c r="A216" s="10"/>
      <c r="B216" s="5"/>
      <c r="C216" s="28" t="s">
        <v>310</v>
      </c>
      <c r="D216" s="78" t="s">
        <v>311</v>
      </c>
      <c r="E216" s="78"/>
      <c r="F216" s="50"/>
      <c r="G216" s="114">
        <f>G217+G221</f>
        <v>8717.9</v>
      </c>
      <c r="H216" s="114">
        <f>H217+H221</f>
        <v>0</v>
      </c>
      <c r="I216" s="114">
        <f t="shared" si="21"/>
        <v>8717.9</v>
      </c>
      <c r="J216" s="114">
        <f>J217+J221</f>
        <v>0</v>
      </c>
      <c r="K216" s="114">
        <f t="shared" si="21"/>
        <v>8717.9</v>
      </c>
      <c r="L216" s="114">
        <f>L217+L221</f>
        <v>0</v>
      </c>
      <c r="M216" s="114">
        <f t="shared" si="21"/>
        <v>8717.9</v>
      </c>
      <c r="N216" s="114">
        <f>N217+N221</f>
        <v>301.5</v>
      </c>
      <c r="O216" s="114">
        <f t="shared" si="21"/>
        <v>9019.4</v>
      </c>
      <c r="P216" s="114">
        <f>P217+P221</f>
        <v>0</v>
      </c>
      <c r="Q216" s="114">
        <f t="shared" si="22"/>
        <v>9019.4</v>
      </c>
      <c r="R216" s="114">
        <f>R217+R221</f>
        <v>0</v>
      </c>
      <c r="S216" s="114">
        <f t="shared" si="22"/>
        <v>9019.4</v>
      </c>
      <c r="T216" s="179">
        <f>T217+T221</f>
        <v>456.7</v>
      </c>
      <c r="U216" s="179">
        <f t="shared" si="22"/>
        <v>9476.1</v>
      </c>
      <c r="V216" s="179">
        <f>V217+V221</f>
        <v>180</v>
      </c>
      <c r="W216" s="179">
        <f t="shared" si="22"/>
        <v>9656.1</v>
      </c>
      <c r="X216" s="179">
        <f>X217+X221</f>
        <v>0</v>
      </c>
      <c r="Y216" s="179">
        <f t="shared" si="24"/>
        <v>9656.1</v>
      </c>
      <c r="Z216" s="179">
        <f>Z217+Z221</f>
        <v>-41.6</v>
      </c>
      <c r="AA216" s="179">
        <f t="shared" si="24"/>
        <v>9614.5</v>
      </c>
    </row>
    <row r="217" spans="1:27" ht="46.5" customHeight="1" x14ac:dyDescent="0.3">
      <c r="A217" s="10"/>
      <c r="B217" s="5"/>
      <c r="C217" s="28" t="s">
        <v>39</v>
      </c>
      <c r="D217" s="78" t="s">
        <v>312</v>
      </c>
      <c r="E217" s="78"/>
      <c r="F217" s="50"/>
      <c r="G217" s="114">
        <f>G218+G219+G220</f>
        <v>6617.9</v>
      </c>
      <c r="H217" s="114">
        <f>H218+H219+H220</f>
        <v>0</v>
      </c>
      <c r="I217" s="114">
        <f t="shared" si="21"/>
        <v>6617.9</v>
      </c>
      <c r="J217" s="114">
        <f>J218+J219+J220</f>
        <v>0</v>
      </c>
      <c r="K217" s="114">
        <f t="shared" si="21"/>
        <v>6617.9</v>
      </c>
      <c r="L217" s="114">
        <f>L218+L219+L220</f>
        <v>0</v>
      </c>
      <c r="M217" s="114">
        <f t="shared" si="21"/>
        <v>6617.9</v>
      </c>
      <c r="N217" s="114">
        <f>N218+N219+N220</f>
        <v>228.4</v>
      </c>
      <c r="O217" s="114">
        <f t="shared" si="21"/>
        <v>6846.2999999999993</v>
      </c>
      <c r="P217" s="114">
        <f>P218+P219+P220</f>
        <v>0</v>
      </c>
      <c r="Q217" s="114">
        <f t="shared" si="22"/>
        <v>6846.2999999999993</v>
      </c>
      <c r="R217" s="114">
        <f>R218+R219+R220</f>
        <v>0</v>
      </c>
      <c r="S217" s="114">
        <f t="shared" si="22"/>
        <v>6846.2999999999993</v>
      </c>
      <c r="T217" s="179">
        <f>T218+T219+T220</f>
        <v>410.5</v>
      </c>
      <c r="U217" s="179">
        <f t="shared" si="22"/>
        <v>7256.7999999999993</v>
      </c>
      <c r="V217" s="179">
        <f>V218+V219+V220</f>
        <v>180</v>
      </c>
      <c r="W217" s="179">
        <f t="shared" si="22"/>
        <v>7436.7999999999993</v>
      </c>
      <c r="X217" s="179">
        <f>X218+X219+X220</f>
        <v>0</v>
      </c>
      <c r="Y217" s="179">
        <f t="shared" si="24"/>
        <v>7436.7999999999993</v>
      </c>
      <c r="Z217" s="179">
        <f>Z218+Z219+Z220</f>
        <v>0</v>
      </c>
      <c r="AA217" s="179">
        <f t="shared" si="24"/>
        <v>7436.7999999999993</v>
      </c>
    </row>
    <row r="218" spans="1:27" ht="115.5" customHeight="1" x14ac:dyDescent="0.3">
      <c r="A218" s="10"/>
      <c r="B218" s="5"/>
      <c r="C218" s="28" t="s">
        <v>38</v>
      </c>
      <c r="D218" s="78" t="s">
        <v>313</v>
      </c>
      <c r="E218" s="78">
        <v>100</v>
      </c>
      <c r="F218" s="50">
        <v>7</v>
      </c>
      <c r="G218" s="114">
        <v>6216.8</v>
      </c>
      <c r="H218" s="114"/>
      <c r="I218" s="114">
        <f t="shared" si="21"/>
        <v>6216.8</v>
      </c>
      <c r="J218" s="114"/>
      <c r="K218" s="114">
        <f t="shared" si="21"/>
        <v>6216.8</v>
      </c>
      <c r="L218" s="114"/>
      <c r="M218" s="114">
        <f t="shared" si="21"/>
        <v>6216.8</v>
      </c>
      <c r="N218" s="114">
        <v>228.4</v>
      </c>
      <c r="O218" s="114">
        <f t="shared" si="21"/>
        <v>6445.2</v>
      </c>
      <c r="P218" s="114"/>
      <c r="Q218" s="114">
        <f t="shared" si="22"/>
        <v>6445.2</v>
      </c>
      <c r="R218" s="114"/>
      <c r="S218" s="114">
        <f t="shared" si="22"/>
        <v>6445.2</v>
      </c>
      <c r="T218" s="179">
        <v>410.5</v>
      </c>
      <c r="U218" s="179">
        <f t="shared" si="22"/>
        <v>6855.7</v>
      </c>
      <c r="V218" s="179"/>
      <c r="W218" s="179">
        <f t="shared" si="22"/>
        <v>6855.7</v>
      </c>
      <c r="X218" s="179"/>
      <c r="Y218" s="179">
        <f t="shared" si="24"/>
        <v>6855.7</v>
      </c>
      <c r="Z218" s="179"/>
      <c r="AA218" s="179">
        <f t="shared" si="24"/>
        <v>6855.7</v>
      </c>
    </row>
    <row r="219" spans="1:27" ht="40.5" x14ac:dyDescent="0.3">
      <c r="A219" s="10"/>
      <c r="B219" s="5"/>
      <c r="C219" s="28" t="s">
        <v>120</v>
      </c>
      <c r="D219" s="78" t="s">
        <v>312</v>
      </c>
      <c r="E219" s="78">
        <v>200</v>
      </c>
      <c r="F219" s="50">
        <v>7</v>
      </c>
      <c r="G219" s="114">
        <v>398.4</v>
      </c>
      <c r="H219" s="114"/>
      <c r="I219" s="114">
        <f t="shared" si="21"/>
        <v>398.4</v>
      </c>
      <c r="J219" s="114"/>
      <c r="K219" s="114">
        <f t="shared" si="21"/>
        <v>398.4</v>
      </c>
      <c r="L219" s="114"/>
      <c r="M219" s="114">
        <f t="shared" si="21"/>
        <v>398.4</v>
      </c>
      <c r="N219" s="114"/>
      <c r="O219" s="114">
        <f t="shared" si="21"/>
        <v>398.4</v>
      </c>
      <c r="P219" s="114"/>
      <c r="Q219" s="114">
        <f t="shared" si="22"/>
        <v>398.4</v>
      </c>
      <c r="R219" s="114"/>
      <c r="S219" s="114">
        <f t="shared" si="22"/>
        <v>398.4</v>
      </c>
      <c r="T219" s="179"/>
      <c r="U219" s="179">
        <f t="shared" si="22"/>
        <v>398.4</v>
      </c>
      <c r="V219" s="179">
        <v>180</v>
      </c>
      <c r="W219" s="179">
        <f t="shared" si="22"/>
        <v>578.4</v>
      </c>
      <c r="X219" s="179"/>
      <c r="Y219" s="179">
        <f t="shared" si="24"/>
        <v>578.4</v>
      </c>
      <c r="Z219" s="179">
        <v>-1.5</v>
      </c>
      <c r="AA219" s="179">
        <f t="shared" si="24"/>
        <v>576.9</v>
      </c>
    </row>
    <row r="220" spans="1:27" ht="20.25" x14ac:dyDescent="0.3">
      <c r="A220" s="10"/>
      <c r="B220" s="5"/>
      <c r="C220" s="28" t="s">
        <v>11</v>
      </c>
      <c r="D220" s="78" t="s">
        <v>312</v>
      </c>
      <c r="E220" s="78">
        <v>800</v>
      </c>
      <c r="F220" s="50">
        <v>7</v>
      </c>
      <c r="G220" s="114">
        <v>2.7</v>
      </c>
      <c r="H220" s="114"/>
      <c r="I220" s="114">
        <f t="shared" si="21"/>
        <v>2.7</v>
      </c>
      <c r="J220" s="114"/>
      <c r="K220" s="114">
        <f t="shared" si="21"/>
        <v>2.7</v>
      </c>
      <c r="L220" s="114"/>
      <c r="M220" s="114">
        <f t="shared" si="21"/>
        <v>2.7</v>
      </c>
      <c r="N220" s="114"/>
      <c r="O220" s="114">
        <f t="shared" si="21"/>
        <v>2.7</v>
      </c>
      <c r="P220" s="114"/>
      <c r="Q220" s="114">
        <f t="shared" si="22"/>
        <v>2.7</v>
      </c>
      <c r="R220" s="114"/>
      <c r="S220" s="114">
        <f t="shared" si="22"/>
        <v>2.7</v>
      </c>
      <c r="T220" s="179"/>
      <c r="U220" s="179">
        <f t="shared" si="22"/>
        <v>2.7</v>
      </c>
      <c r="V220" s="179"/>
      <c r="W220" s="179">
        <f t="shared" si="22"/>
        <v>2.7</v>
      </c>
      <c r="X220" s="179"/>
      <c r="Y220" s="179">
        <f t="shared" si="24"/>
        <v>2.7</v>
      </c>
      <c r="Z220" s="179">
        <v>1.5</v>
      </c>
      <c r="AA220" s="179">
        <f t="shared" si="24"/>
        <v>4.2</v>
      </c>
    </row>
    <row r="221" spans="1:27" ht="20.25" x14ac:dyDescent="0.3">
      <c r="A221" s="10"/>
      <c r="B221" s="5"/>
      <c r="C221" s="37" t="s">
        <v>42</v>
      </c>
      <c r="D221" s="78" t="s">
        <v>314</v>
      </c>
      <c r="E221" s="78"/>
      <c r="F221" s="50"/>
      <c r="G221" s="114">
        <f>G222+G223</f>
        <v>2100</v>
      </c>
      <c r="H221" s="114">
        <f>H222+H223</f>
        <v>0</v>
      </c>
      <c r="I221" s="114">
        <f t="shared" si="21"/>
        <v>2100</v>
      </c>
      <c r="J221" s="114">
        <f>J222+J223</f>
        <v>0</v>
      </c>
      <c r="K221" s="114">
        <f t="shared" si="21"/>
        <v>2100</v>
      </c>
      <c r="L221" s="114">
        <f>L222+L223</f>
        <v>0</v>
      </c>
      <c r="M221" s="114">
        <f t="shared" si="21"/>
        <v>2100</v>
      </c>
      <c r="N221" s="114">
        <f>N222+N223</f>
        <v>73.099999999999994</v>
      </c>
      <c r="O221" s="114">
        <f t="shared" si="21"/>
        <v>2173.1</v>
      </c>
      <c r="P221" s="114">
        <f>P222+P223</f>
        <v>0</v>
      </c>
      <c r="Q221" s="114">
        <f t="shared" si="22"/>
        <v>2173.1</v>
      </c>
      <c r="R221" s="114">
        <f>R222+R223</f>
        <v>0</v>
      </c>
      <c r="S221" s="114">
        <f t="shared" si="22"/>
        <v>2173.1</v>
      </c>
      <c r="T221" s="179">
        <f>T222+T223</f>
        <v>46.2</v>
      </c>
      <c r="U221" s="179">
        <f t="shared" si="22"/>
        <v>2219.2999999999997</v>
      </c>
      <c r="V221" s="179">
        <f>V222+V223</f>
        <v>0</v>
      </c>
      <c r="W221" s="179">
        <f t="shared" si="22"/>
        <v>2219.2999999999997</v>
      </c>
      <c r="X221" s="179">
        <f>X222+X223</f>
        <v>0</v>
      </c>
      <c r="Y221" s="179">
        <f t="shared" si="24"/>
        <v>2219.2999999999997</v>
      </c>
      <c r="Z221" s="179">
        <f>Z222+Z223</f>
        <v>-41.6</v>
      </c>
      <c r="AA221" s="179">
        <f t="shared" si="24"/>
        <v>2177.6999999999998</v>
      </c>
    </row>
    <row r="222" spans="1:27" ht="120.75" customHeight="1" x14ac:dyDescent="0.3">
      <c r="A222" s="10"/>
      <c r="B222" s="5"/>
      <c r="C222" s="28" t="s">
        <v>38</v>
      </c>
      <c r="D222" s="128" t="s">
        <v>314</v>
      </c>
      <c r="E222" s="78">
        <v>100</v>
      </c>
      <c r="F222" s="50">
        <v>9</v>
      </c>
      <c r="G222" s="114">
        <v>2018</v>
      </c>
      <c r="H222" s="114"/>
      <c r="I222" s="114">
        <f t="shared" si="21"/>
        <v>2018</v>
      </c>
      <c r="J222" s="114"/>
      <c r="K222" s="114">
        <f t="shared" si="21"/>
        <v>2018</v>
      </c>
      <c r="L222" s="114"/>
      <c r="M222" s="114">
        <f t="shared" si="21"/>
        <v>2018</v>
      </c>
      <c r="N222" s="114">
        <v>73.099999999999994</v>
      </c>
      <c r="O222" s="114">
        <f t="shared" si="21"/>
        <v>2091.1</v>
      </c>
      <c r="P222" s="114"/>
      <c r="Q222" s="114">
        <f t="shared" si="22"/>
        <v>2091.1</v>
      </c>
      <c r="R222" s="114"/>
      <c r="S222" s="114">
        <f t="shared" si="22"/>
        <v>2091.1</v>
      </c>
      <c r="T222" s="179">
        <v>46.2</v>
      </c>
      <c r="U222" s="179">
        <f t="shared" si="22"/>
        <v>2137.2999999999997</v>
      </c>
      <c r="V222" s="179"/>
      <c r="W222" s="179">
        <f t="shared" si="22"/>
        <v>2137.2999999999997</v>
      </c>
      <c r="X222" s="179"/>
      <c r="Y222" s="179">
        <f t="shared" si="24"/>
        <v>2137.2999999999997</v>
      </c>
      <c r="Z222" s="179">
        <v>-21</v>
      </c>
      <c r="AA222" s="179">
        <f t="shared" si="24"/>
        <v>2116.2999999999997</v>
      </c>
    </row>
    <row r="223" spans="1:27" ht="40.5" x14ac:dyDescent="0.3">
      <c r="A223" s="10"/>
      <c r="B223" s="5"/>
      <c r="C223" s="28" t="s">
        <v>9</v>
      </c>
      <c r="D223" s="128" t="s">
        <v>314</v>
      </c>
      <c r="E223" s="78">
        <v>200</v>
      </c>
      <c r="F223" s="50">
        <v>9</v>
      </c>
      <c r="G223" s="114">
        <v>82</v>
      </c>
      <c r="H223" s="114"/>
      <c r="I223" s="114">
        <f t="shared" si="21"/>
        <v>82</v>
      </c>
      <c r="J223" s="114"/>
      <c r="K223" s="114">
        <f t="shared" si="21"/>
        <v>82</v>
      </c>
      <c r="L223" s="114"/>
      <c r="M223" s="114">
        <f t="shared" si="21"/>
        <v>82</v>
      </c>
      <c r="N223" s="114"/>
      <c r="O223" s="114">
        <f t="shared" si="21"/>
        <v>82</v>
      </c>
      <c r="P223" s="114"/>
      <c r="Q223" s="114">
        <f t="shared" si="22"/>
        <v>82</v>
      </c>
      <c r="R223" s="114"/>
      <c r="S223" s="114">
        <f t="shared" si="22"/>
        <v>82</v>
      </c>
      <c r="T223" s="179"/>
      <c r="U223" s="179">
        <f t="shared" si="22"/>
        <v>82</v>
      </c>
      <c r="V223" s="179"/>
      <c r="W223" s="179">
        <f t="shared" si="22"/>
        <v>82</v>
      </c>
      <c r="X223" s="179"/>
      <c r="Y223" s="179">
        <f t="shared" si="24"/>
        <v>82</v>
      </c>
      <c r="Z223" s="179">
        <v>-20.6</v>
      </c>
      <c r="AA223" s="179">
        <f t="shared" si="24"/>
        <v>61.4</v>
      </c>
    </row>
    <row r="224" spans="1:27" ht="40.5" x14ac:dyDescent="0.3">
      <c r="A224" s="10"/>
      <c r="B224" s="11">
        <v>9</v>
      </c>
      <c r="C224" s="7" t="s">
        <v>130</v>
      </c>
      <c r="D224" s="51" t="s">
        <v>40</v>
      </c>
      <c r="E224" s="51"/>
      <c r="F224" s="7"/>
      <c r="G224" s="113">
        <f>G226+G240+G245</f>
        <v>63177.80000000001</v>
      </c>
      <c r="H224" s="113">
        <f>H226+H240+H245</f>
        <v>0</v>
      </c>
      <c r="I224" s="113">
        <f t="shared" si="21"/>
        <v>63177.80000000001</v>
      </c>
      <c r="J224" s="113">
        <f>J226+J240+J245</f>
        <v>0</v>
      </c>
      <c r="K224" s="113">
        <f t="shared" si="21"/>
        <v>63177.80000000001</v>
      </c>
      <c r="L224" s="113">
        <f>L226+L240+L245</f>
        <v>-4309.6000000000004</v>
      </c>
      <c r="M224" s="113">
        <f t="shared" si="21"/>
        <v>58868.200000000012</v>
      </c>
      <c r="N224" s="113">
        <f>N226+N240+N245</f>
        <v>4334.2999999999993</v>
      </c>
      <c r="O224" s="113">
        <f t="shared" si="21"/>
        <v>63202.500000000015</v>
      </c>
      <c r="P224" s="113">
        <f>P226+P240+P245</f>
        <v>1153.5999999999999</v>
      </c>
      <c r="Q224" s="113">
        <f t="shared" si="22"/>
        <v>64356.100000000013</v>
      </c>
      <c r="R224" s="113">
        <f>R226+R240+R245</f>
        <v>0</v>
      </c>
      <c r="S224" s="113">
        <f t="shared" si="22"/>
        <v>64356.100000000013</v>
      </c>
      <c r="T224" s="178">
        <f>T226+T240+T245</f>
        <v>932.90000000000009</v>
      </c>
      <c r="U224" s="178">
        <f t="shared" si="22"/>
        <v>65289.000000000015</v>
      </c>
      <c r="V224" s="178">
        <f>V226+V240+V245</f>
        <v>-2114.3000000000002</v>
      </c>
      <c r="W224" s="178">
        <f t="shared" si="22"/>
        <v>63174.700000000012</v>
      </c>
      <c r="X224" s="178">
        <f>X226+X240+X245</f>
        <v>0</v>
      </c>
      <c r="Y224" s="178">
        <f t="shared" si="24"/>
        <v>63174.700000000012</v>
      </c>
      <c r="Z224" s="178">
        <f>Z226+Z240+Z245</f>
        <v>-2487.9</v>
      </c>
      <c r="AA224" s="178">
        <f t="shared" si="24"/>
        <v>60686.80000000001</v>
      </c>
    </row>
    <row r="225" spans="1:27" s="60" customFormat="1" ht="20.25" x14ac:dyDescent="0.3">
      <c r="A225" s="61"/>
      <c r="B225" s="11"/>
      <c r="C225" s="133" t="s">
        <v>218</v>
      </c>
      <c r="D225" s="136" t="s">
        <v>316</v>
      </c>
      <c r="E225" s="51"/>
      <c r="F225" s="7"/>
      <c r="G225" s="113"/>
      <c r="H225" s="113"/>
      <c r="I225" s="114">
        <f t="shared" si="21"/>
        <v>0</v>
      </c>
      <c r="J225" s="113"/>
      <c r="K225" s="114">
        <f t="shared" si="21"/>
        <v>0</v>
      </c>
      <c r="L225" s="113"/>
      <c r="M225" s="114">
        <f t="shared" si="21"/>
        <v>0</v>
      </c>
      <c r="N225" s="113"/>
      <c r="O225" s="114">
        <f t="shared" si="21"/>
        <v>0</v>
      </c>
      <c r="P225" s="113"/>
      <c r="Q225" s="114">
        <f t="shared" si="22"/>
        <v>0</v>
      </c>
      <c r="R225" s="113"/>
      <c r="S225" s="114">
        <f t="shared" si="22"/>
        <v>0</v>
      </c>
      <c r="T225" s="178"/>
      <c r="U225" s="179">
        <f t="shared" si="22"/>
        <v>0</v>
      </c>
      <c r="V225" s="178"/>
      <c r="W225" s="179">
        <f t="shared" si="22"/>
        <v>0</v>
      </c>
      <c r="X225" s="178"/>
      <c r="Y225" s="179">
        <f t="shared" si="24"/>
        <v>0</v>
      </c>
      <c r="Z225" s="178"/>
      <c r="AA225" s="179">
        <f t="shared" si="24"/>
        <v>0</v>
      </c>
    </row>
    <row r="226" spans="1:27" ht="60.75" x14ac:dyDescent="0.3">
      <c r="A226" s="10"/>
      <c r="B226" s="5"/>
      <c r="C226" s="28" t="s">
        <v>315</v>
      </c>
      <c r="D226" s="78" t="s">
        <v>317</v>
      </c>
      <c r="E226" s="78"/>
      <c r="F226" s="49"/>
      <c r="G226" s="114">
        <f>G227+G232+G234+G236+G238</f>
        <v>59844.100000000006</v>
      </c>
      <c r="H226" s="114">
        <f>H227+H232+H234+H236+H238</f>
        <v>0</v>
      </c>
      <c r="I226" s="114">
        <f t="shared" si="21"/>
        <v>59844.100000000006</v>
      </c>
      <c r="J226" s="114">
        <f>J227+J232+J234+J236+J238</f>
        <v>0</v>
      </c>
      <c r="K226" s="114">
        <f t="shared" si="21"/>
        <v>59844.100000000006</v>
      </c>
      <c r="L226" s="114">
        <f>L227+L232+L234+L236+L238</f>
        <v>-4309.6000000000004</v>
      </c>
      <c r="M226" s="114">
        <f t="shared" si="21"/>
        <v>55534.500000000007</v>
      </c>
      <c r="N226" s="114">
        <f>N227+N230+N232+N234+N236+N238</f>
        <v>4235.3999999999996</v>
      </c>
      <c r="O226" s="114">
        <f t="shared" si="21"/>
        <v>59769.900000000009</v>
      </c>
      <c r="P226" s="114">
        <f>P227+P230+P232+P234+P236+P238</f>
        <v>1153.5999999999999</v>
      </c>
      <c r="Q226" s="114">
        <f t="shared" si="22"/>
        <v>60923.500000000007</v>
      </c>
      <c r="R226" s="114">
        <f>R227+R230+R232+R234+R236+R238</f>
        <v>0</v>
      </c>
      <c r="S226" s="114">
        <f t="shared" si="22"/>
        <v>60923.500000000007</v>
      </c>
      <c r="T226" s="179">
        <f>T227+T230+T232+T234+T236+T238</f>
        <v>886.7</v>
      </c>
      <c r="U226" s="179">
        <f t="shared" si="22"/>
        <v>61810.200000000004</v>
      </c>
      <c r="V226" s="179">
        <f>V227+V230+V232+V234+V236+V238</f>
        <v>-2114.3000000000002</v>
      </c>
      <c r="W226" s="179">
        <f t="shared" si="22"/>
        <v>59695.9</v>
      </c>
      <c r="X226" s="179">
        <f>X227+X230+X232+X234+X236+X238</f>
        <v>0</v>
      </c>
      <c r="Y226" s="179">
        <f t="shared" si="24"/>
        <v>59695.9</v>
      </c>
      <c r="Z226" s="179">
        <f>Z227+Z230+Z232+Z234+Z236+Z238</f>
        <v>-2473.5</v>
      </c>
      <c r="AA226" s="179">
        <f t="shared" si="24"/>
        <v>57222.400000000001</v>
      </c>
    </row>
    <row r="227" spans="1:27" ht="67.5" customHeight="1" x14ac:dyDescent="0.3">
      <c r="A227" s="10"/>
      <c r="B227" s="5"/>
      <c r="C227" s="28" t="s">
        <v>39</v>
      </c>
      <c r="D227" s="78" t="s">
        <v>318</v>
      </c>
      <c r="E227" s="78"/>
      <c r="F227" s="49"/>
      <c r="G227" s="114">
        <f>G228+G229</f>
        <v>55306.3</v>
      </c>
      <c r="H227" s="114">
        <f>H228+H229</f>
        <v>0</v>
      </c>
      <c r="I227" s="114">
        <f t="shared" si="21"/>
        <v>55306.3</v>
      </c>
      <c r="J227" s="114">
        <f>J228+J229</f>
        <v>0</v>
      </c>
      <c r="K227" s="114">
        <f t="shared" si="21"/>
        <v>55306.3</v>
      </c>
      <c r="L227" s="114">
        <f>L228+L229</f>
        <v>-4309.6000000000004</v>
      </c>
      <c r="M227" s="114">
        <f t="shared" si="21"/>
        <v>50996.700000000004</v>
      </c>
      <c r="N227" s="114">
        <f>N228+N229</f>
        <v>535.9</v>
      </c>
      <c r="O227" s="114">
        <f t="shared" si="21"/>
        <v>51532.600000000006</v>
      </c>
      <c r="P227" s="114">
        <f>P228+P229</f>
        <v>1153.5999999999999</v>
      </c>
      <c r="Q227" s="114">
        <f t="shared" si="22"/>
        <v>52686.200000000004</v>
      </c>
      <c r="R227" s="114">
        <f>R228+R229</f>
        <v>0</v>
      </c>
      <c r="S227" s="114">
        <f t="shared" si="22"/>
        <v>52686.200000000004</v>
      </c>
      <c r="T227" s="179">
        <f>T228+T229</f>
        <v>886.7</v>
      </c>
      <c r="U227" s="179">
        <f t="shared" si="22"/>
        <v>53572.9</v>
      </c>
      <c r="V227" s="179">
        <f>V228+V229</f>
        <v>0</v>
      </c>
      <c r="W227" s="179">
        <f t="shared" si="22"/>
        <v>53572.9</v>
      </c>
      <c r="X227" s="179">
        <f>X228+X229</f>
        <v>0</v>
      </c>
      <c r="Y227" s="179">
        <f t="shared" si="24"/>
        <v>53572.9</v>
      </c>
      <c r="Z227" s="179">
        <f>Z228+Z229</f>
        <v>-400</v>
      </c>
      <c r="AA227" s="179">
        <f t="shared" si="24"/>
        <v>53172.9</v>
      </c>
    </row>
    <row r="228" spans="1:27" ht="20.25" x14ac:dyDescent="0.3">
      <c r="A228" s="10"/>
      <c r="B228" s="197"/>
      <c r="C228" s="207" t="s">
        <v>6</v>
      </c>
      <c r="D228" s="188" t="s">
        <v>318</v>
      </c>
      <c r="E228" s="188">
        <v>600</v>
      </c>
      <c r="F228" s="49">
        <v>1</v>
      </c>
      <c r="G228" s="114">
        <v>35696.5</v>
      </c>
      <c r="H228" s="114"/>
      <c r="I228" s="114">
        <f t="shared" si="21"/>
        <v>35696.5</v>
      </c>
      <c r="J228" s="114"/>
      <c r="K228" s="114">
        <f t="shared" si="21"/>
        <v>35696.5</v>
      </c>
      <c r="L228" s="114">
        <v>-4309.6000000000004</v>
      </c>
      <c r="M228" s="114">
        <f t="shared" si="21"/>
        <v>31386.9</v>
      </c>
      <c r="N228" s="114">
        <v>535.9</v>
      </c>
      <c r="O228" s="114">
        <f t="shared" si="21"/>
        <v>31922.800000000003</v>
      </c>
      <c r="P228" s="114"/>
      <c r="Q228" s="114">
        <f t="shared" si="22"/>
        <v>31922.800000000003</v>
      </c>
      <c r="R228" s="114"/>
      <c r="S228" s="114">
        <f t="shared" si="22"/>
        <v>31922.800000000003</v>
      </c>
      <c r="T228" s="179">
        <v>322.10000000000002</v>
      </c>
      <c r="U228" s="179">
        <f t="shared" si="22"/>
        <v>32244.9</v>
      </c>
      <c r="V228" s="179"/>
      <c r="W228" s="179">
        <f t="shared" si="22"/>
        <v>32244.9</v>
      </c>
      <c r="X228" s="179"/>
      <c r="Y228" s="179">
        <f t="shared" si="24"/>
        <v>32244.9</v>
      </c>
      <c r="Z228" s="179"/>
      <c r="AA228" s="179">
        <f t="shared" si="24"/>
        <v>32244.9</v>
      </c>
    </row>
    <row r="229" spans="1:27" ht="48.6" customHeight="1" x14ac:dyDescent="0.3">
      <c r="A229" s="10"/>
      <c r="B229" s="197"/>
      <c r="C229" s="208"/>
      <c r="D229" s="188"/>
      <c r="E229" s="188"/>
      <c r="F229" s="49">
        <v>2</v>
      </c>
      <c r="G229" s="114">
        <v>19609.8</v>
      </c>
      <c r="H229" s="114"/>
      <c r="I229" s="114">
        <f t="shared" si="21"/>
        <v>19609.8</v>
      </c>
      <c r="J229" s="114"/>
      <c r="K229" s="114">
        <f t="shared" si="21"/>
        <v>19609.8</v>
      </c>
      <c r="L229" s="114"/>
      <c r="M229" s="114">
        <f t="shared" si="21"/>
        <v>19609.8</v>
      </c>
      <c r="N229" s="114"/>
      <c r="O229" s="114">
        <f t="shared" si="21"/>
        <v>19609.8</v>
      </c>
      <c r="P229" s="114">
        <v>1153.5999999999999</v>
      </c>
      <c r="Q229" s="114">
        <f t="shared" si="22"/>
        <v>20763.399999999998</v>
      </c>
      <c r="R229" s="114"/>
      <c r="S229" s="114">
        <f t="shared" si="22"/>
        <v>20763.399999999998</v>
      </c>
      <c r="T229" s="179">
        <v>564.6</v>
      </c>
      <c r="U229" s="179">
        <f t="shared" si="22"/>
        <v>21327.999999999996</v>
      </c>
      <c r="V229" s="179"/>
      <c r="W229" s="179">
        <f t="shared" si="22"/>
        <v>21327.999999999996</v>
      </c>
      <c r="X229" s="179"/>
      <c r="Y229" s="179">
        <f t="shared" si="24"/>
        <v>21327.999999999996</v>
      </c>
      <c r="Z229" s="179">
        <v>-400</v>
      </c>
      <c r="AA229" s="179">
        <f t="shared" si="24"/>
        <v>20927.999999999996</v>
      </c>
    </row>
    <row r="230" spans="1:27" s="60" customFormat="1" ht="48.6" customHeight="1" x14ac:dyDescent="0.3">
      <c r="A230" s="61"/>
      <c r="B230" s="168"/>
      <c r="C230" s="56" t="s">
        <v>564</v>
      </c>
      <c r="D230" s="88" t="s">
        <v>565</v>
      </c>
      <c r="E230" s="45"/>
      <c r="F230" s="49"/>
      <c r="G230" s="114"/>
      <c r="H230" s="114"/>
      <c r="I230" s="114"/>
      <c r="J230" s="114"/>
      <c r="K230" s="114"/>
      <c r="L230" s="114"/>
      <c r="M230" s="114"/>
      <c r="N230" s="114">
        <f>N231</f>
        <v>3699.5</v>
      </c>
      <c r="O230" s="114">
        <f t="shared" ref="O230:AA231" si="25">M230+N230</f>
        <v>3699.5</v>
      </c>
      <c r="P230" s="114">
        <f>P231</f>
        <v>0</v>
      </c>
      <c r="Q230" s="114">
        <f t="shared" si="25"/>
        <v>3699.5</v>
      </c>
      <c r="R230" s="114">
        <f>R231</f>
        <v>0</v>
      </c>
      <c r="S230" s="114">
        <f t="shared" si="25"/>
        <v>3699.5</v>
      </c>
      <c r="T230" s="179">
        <f>T231</f>
        <v>0</v>
      </c>
      <c r="U230" s="179">
        <f t="shared" si="25"/>
        <v>3699.5</v>
      </c>
      <c r="V230" s="179">
        <f>V231</f>
        <v>0</v>
      </c>
      <c r="W230" s="179">
        <f t="shared" si="25"/>
        <v>3699.5</v>
      </c>
      <c r="X230" s="179">
        <f>X231</f>
        <v>0</v>
      </c>
      <c r="Y230" s="179">
        <f t="shared" si="25"/>
        <v>3699.5</v>
      </c>
      <c r="Z230" s="179">
        <f>Z231</f>
        <v>-1473.5</v>
      </c>
      <c r="AA230" s="179">
        <f t="shared" si="25"/>
        <v>2226</v>
      </c>
    </row>
    <row r="231" spans="1:27" s="60" customFormat="1" ht="48.6" customHeight="1" x14ac:dyDescent="0.3">
      <c r="A231" s="61"/>
      <c r="B231" s="168"/>
      <c r="C231" s="56" t="s">
        <v>13</v>
      </c>
      <c r="D231" s="88" t="s">
        <v>565</v>
      </c>
      <c r="E231" s="45" t="s">
        <v>153</v>
      </c>
      <c r="F231" s="49"/>
      <c r="G231" s="114"/>
      <c r="H231" s="114"/>
      <c r="I231" s="114"/>
      <c r="J231" s="114"/>
      <c r="K231" s="114"/>
      <c r="L231" s="114"/>
      <c r="M231" s="114"/>
      <c r="N231" s="114">
        <v>3699.5</v>
      </c>
      <c r="O231" s="114">
        <f t="shared" si="25"/>
        <v>3699.5</v>
      </c>
      <c r="P231" s="114"/>
      <c r="Q231" s="114">
        <f t="shared" si="25"/>
        <v>3699.5</v>
      </c>
      <c r="R231" s="114"/>
      <c r="S231" s="114">
        <f t="shared" si="25"/>
        <v>3699.5</v>
      </c>
      <c r="T231" s="179"/>
      <c r="U231" s="179">
        <f t="shared" si="25"/>
        <v>3699.5</v>
      </c>
      <c r="V231" s="179"/>
      <c r="W231" s="179">
        <f t="shared" si="25"/>
        <v>3699.5</v>
      </c>
      <c r="X231" s="179"/>
      <c r="Y231" s="179">
        <f t="shared" si="25"/>
        <v>3699.5</v>
      </c>
      <c r="Z231" s="179">
        <v>-1473.5</v>
      </c>
      <c r="AA231" s="179">
        <f t="shared" si="25"/>
        <v>2226</v>
      </c>
    </row>
    <row r="232" spans="1:27" s="60" customFormat="1" ht="40.5" x14ac:dyDescent="0.3">
      <c r="A232" s="61"/>
      <c r="B232" s="67"/>
      <c r="C232" s="73" t="s">
        <v>167</v>
      </c>
      <c r="D232" s="78" t="s">
        <v>319</v>
      </c>
      <c r="E232" s="78"/>
      <c r="F232" s="49"/>
      <c r="G232" s="114">
        <f>G233</f>
        <v>2714.3</v>
      </c>
      <c r="H232" s="114">
        <f>H233</f>
        <v>0</v>
      </c>
      <c r="I232" s="114">
        <f t="shared" si="21"/>
        <v>2714.3</v>
      </c>
      <c r="J232" s="114">
        <f>J233</f>
        <v>0</v>
      </c>
      <c r="K232" s="114">
        <f t="shared" si="21"/>
        <v>2714.3</v>
      </c>
      <c r="L232" s="114">
        <f>L233</f>
        <v>0</v>
      </c>
      <c r="M232" s="114">
        <f t="shared" si="21"/>
        <v>2714.3</v>
      </c>
      <c r="N232" s="114">
        <f>N233</f>
        <v>0</v>
      </c>
      <c r="O232" s="114">
        <f t="shared" si="21"/>
        <v>2714.3</v>
      </c>
      <c r="P232" s="114">
        <f>P233</f>
        <v>0</v>
      </c>
      <c r="Q232" s="114">
        <f t="shared" si="22"/>
        <v>2714.3</v>
      </c>
      <c r="R232" s="114">
        <f>R233</f>
        <v>0</v>
      </c>
      <c r="S232" s="114">
        <f t="shared" si="22"/>
        <v>2714.3</v>
      </c>
      <c r="T232" s="179">
        <f>T233</f>
        <v>0</v>
      </c>
      <c r="U232" s="179">
        <f t="shared" si="22"/>
        <v>2714.3</v>
      </c>
      <c r="V232" s="179">
        <f>V233</f>
        <v>-2114.3000000000002</v>
      </c>
      <c r="W232" s="179">
        <f t="shared" si="22"/>
        <v>600</v>
      </c>
      <c r="X232" s="179">
        <f>X233</f>
        <v>0</v>
      </c>
      <c r="Y232" s="179">
        <f t="shared" si="24"/>
        <v>600</v>
      </c>
      <c r="Z232" s="179">
        <f>Z233</f>
        <v>-600</v>
      </c>
      <c r="AA232" s="179">
        <f t="shared" si="24"/>
        <v>0</v>
      </c>
    </row>
    <row r="233" spans="1:27" s="60" customFormat="1" ht="40.5" x14ac:dyDescent="0.3">
      <c r="A233" s="61"/>
      <c r="B233" s="67"/>
      <c r="C233" s="73" t="s">
        <v>13</v>
      </c>
      <c r="D233" s="78" t="s">
        <v>319</v>
      </c>
      <c r="E233" s="78">
        <v>600</v>
      </c>
      <c r="F233" s="49"/>
      <c r="G233" s="114">
        <v>2714.3</v>
      </c>
      <c r="H233" s="114"/>
      <c r="I233" s="114">
        <f t="shared" si="21"/>
        <v>2714.3</v>
      </c>
      <c r="J233" s="114"/>
      <c r="K233" s="114">
        <f t="shared" si="21"/>
        <v>2714.3</v>
      </c>
      <c r="L233" s="114"/>
      <c r="M233" s="114">
        <f t="shared" si="21"/>
        <v>2714.3</v>
      </c>
      <c r="N233" s="114"/>
      <c r="O233" s="114">
        <f t="shared" si="21"/>
        <v>2714.3</v>
      </c>
      <c r="P233" s="114"/>
      <c r="Q233" s="114">
        <f t="shared" si="22"/>
        <v>2714.3</v>
      </c>
      <c r="R233" s="114"/>
      <c r="S233" s="114">
        <f t="shared" si="22"/>
        <v>2714.3</v>
      </c>
      <c r="T233" s="179"/>
      <c r="U233" s="179">
        <f t="shared" si="22"/>
        <v>2714.3</v>
      </c>
      <c r="V233" s="179">
        <v>-2114.3000000000002</v>
      </c>
      <c r="W233" s="179">
        <f t="shared" si="22"/>
        <v>600</v>
      </c>
      <c r="X233" s="179"/>
      <c r="Y233" s="179">
        <f t="shared" si="24"/>
        <v>600</v>
      </c>
      <c r="Z233" s="179">
        <v>-600</v>
      </c>
      <c r="AA233" s="179">
        <f t="shared" si="24"/>
        <v>0</v>
      </c>
    </row>
    <row r="234" spans="1:27" ht="157.9" customHeight="1" x14ac:dyDescent="0.3">
      <c r="A234" s="10"/>
      <c r="B234" s="5"/>
      <c r="C234" s="28" t="s">
        <v>321</v>
      </c>
      <c r="D234" s="78" t="s">
        <v>320</v>
      </c>
      <c r="E234" s="78"/>
      <c r="F234" s="49"/>
      <c r="G234" s="114">
        <f>G235</f>
        <v>211.4</v>
      </c>
      <c r="H234" s="114">
        <f>H235</f>
        <v>0</v>
      </c>
      <c r="I234" s="114">
        <f t="shared" si="21"/>
        <v>211.4</v>
      </c>
      <c r="J234" s="114">
        <f>J235</f>
        <v>0</v>
      </c>
      <c r="K234" s="114">
        <f t="shared" si="21"/>
        <v>211.4</v>
      </c>
      <c r="L234" s="114">
        <f>L235</f>
        <v>0</v>
      </c>
      <c r="M234" s="114">
        <f t="shared" si="21"/>
        <v>211.4</v>
      </c>
      <c r="N234" s="114">
        <f>N235</f>
        <v>0</v>
      </c>
      <c r="O234" s="114">
        <f t="shared" si="21"/>
        <v>211.4</v>
      </c>
      <c r="P234" s="114">
        <f>P235</f>
        <v>0</v>
      </c>
      <c r="Q234" s="114">
        <f t="shared" si="22"/>
        <v>211.4</v>
      </c>
      <c r="R234" s="114">
        <f>R235</f>
        <v>0</v>
      </c>
      <c r="S234" s="114">
        <f t="shared" si="22"/>
        <v>211.4</v>
      </c>
      <c r="T234" s="179">
        <f>T235</f>
        <v>0</v>
      </c>
      <c r="U234" s="179">
        <f t="shared" si="22"/>
        <v>211.4</v>
      </c>
      <c r="V234" s="179">
        <f>V235</f>
        <v>0</v>
      </c>
      <c r="W234" s="179">
        <f t="shared" si="22"/>
        <v>211.4</v>
      </c>
      <c r="X234" s="179">
        <f>X235</f>
        <v>0</v>
      </c>
      <c r="Y234" s="179">
        <f t="shared" si="24"/>
        <v>211.4</v>
      </c>
      <c r="Z234" s="179">
        <f>Z235</f>
        <v>0</v>
      </c>
      <c r="AA234" s="179">
        <f t="shared" si="24"/>
        <v>211.4</v>
      </c>
    </row>
    <row r="235" spans="1:27" ht="40.5" x14ac:dyDescent="0.3">
      <c r="A235" s="10"/>
      <c r="B235" s="67"/>
      <c r="C235" s="68" t="s">
        <v>6</v>
      </c>
      <c r="D235" s="128" t="s">
        <v>320</v>
      </c>
      <c r="E235" s="78">
        <v>600</v>
      </c>
      <c r="F235" s="21">
        <v>1</v>
      </c>
      <c r="G235" s="114">
        <v>211.4</v>
      </c>
      <c r="H235" s="114"/>
      <c r="I235" s="114">
        <f t="shared" si="21"/>
        <v>211.4</v>
      </c>
      <c r="J235" s="114"/>
      <c r="K235" s="114">
        <f t="shared" si="21"/>
        <v>211.4</v>
      </c>
      <c r="L235" s="114"/>
      <c r="M235" s="114">
        <f t="shared" si="21"/>
        <v>211.4</v>
      </c>
      <c r="N235" s="114"/>
      <c r="O235" s="114">
        <f t="shared" si="21"/>
        <v>211.4</v>
      </c>
      <c r="P235" s="114"/>
      <c r="Q235" s="114">
        <f t="shared" si="22"/>
        <v>211.4</v>
      </c>
      <c r="R235" s="114"/>
      <c r="S235" s="114">
        <f t="shared" si="22"/>
        <v>211.4</v>
      </c>
      <c r="T235" s="179"/>
      <c r="U235" s="179">
        <f t="shared" si="22"/>
        <v>211.4</v>
      </c>
      <c r="V235" s="179"/>
      <c r="W235" s="179">
        <f t="shared" si="22"/>
        <v>211.4</v>
      </c>
      <c r="X235" s="179"/>
      <c r="Y235" s="179">
        <f t="shared" si="24"/>
        <v>211.4</v>
      </c>
      <c r="Z235" s="179"/>
      <c r="AA235" s="179">
        <f t="shared" si="24"/>
        <v>211.4</v>
      </c>
    </row>
    <row r="236" spans="1:27" ht="39" x14ac:dyDescent="0.3">
      <c r="A236" s="10"/>
      <c r="B236" s="29"/>
      <c r="C236" s="56" t="s">
        <v>196</v>
      </c>
      <c r="D236" s="78" t="s">
        <v>322</v>
      </c>
      <c r="E236" s="78"/>
      <c r="F236" s="49"/>
      <c r="G236" s="114">
        <f>G237</f>
        <v>1402.5</v>
      </c>
      <c r="H236" s="114">
        <f>H237</f>
        <v>0</v>
      </c>
      <c r="I236" s="114">
        <f t="shared" si="21"/>
        <v>1402.5</v>
      </c>
      <c r="J236" s="114">
        <f>J237</f>
        <v>0</v>
      </c>
      <c r="K236" s="114">
        <f t="shared" si="21"/>
        <v>1402.5</v>
      </c>
      <c r="L236" s="114">
        <f>L237</f>
        <v>0</v>
      </c>
      <c r="M236" s="114">
        <f t="shared" si="21"/>
        <v>1402.5</v>
      </c>
      <c r="N236" s="114">
        <f>N237</f>
        <v>0</v>
      </c>
      <c r="O236" s="114">
        <f t="shared" si="21"/>
        <v>1402.5</v>
      </c>
      <c r="P236" s="114">
        <f>P237</f>
        <v>0</v>
      </c>
      <c r="Q236" s="114">
        <f t="shared" si="22"/>
        <v>1402.5</v>
      </c>
      <c r="R236" s="114">
        <f>R237</f>
        <v>0</v>
      </c>
      <c r="S236" s="114">
        <f t="shared" si="22"/>
        <v>1402.5</v>
      </c>
      <c r="T236" s="179">
        <f>T237</f>
        <v>0</v>
      </c>
      <c r="U236" s="179">
        <f t="shared" si="22"/>
        <v>1402.5</v>
      </c>
      <c r="V236" s="179">
        <f>V237</f>
        <v>0</v>
      </c>
      <c r="W236" s="179">
        <f t="shared" si="22"/>
        <v>1402.5</v>
      </c>
      <c r="X236" s="179">
        <f>X237</f>
        <v>0</v>
      </c>
      <c r="Y236" s="179">
        <f t="shared" si="24"/>
        <v>1402.5</v>
      </c>
      <c r="Z236" s="179">
        <f>Z237</f>
        <v>0</v>
      </c>
      <c r="AA236" s="179">
        <f t="shared" si="24"/>
        <v>1402.5</v>
      </c>
    </row>
    <row r="237" spans="1:27" ht="70.5" customHeight="1" x14ac:dyDescent="0.3">
      <c r="A237" s="10"/>
      <c r="B237" s="29"/>
      <c r="C237" s="32" t="s">
        <v>13</v>
      </c>
      <c r="D237" s="78" t="s">
        <v>322</v>
      </c>
      <c r="E237" s="78">
        <v>600</v>
      </c>
      <c r="F237" s="49"/>
      <c r="G237" s="114">
        <v>1402.5</v>
      </c>
      <c r="H237" s="114"/>
      <c r="I237" s="114">
        <f t="shared" si="21"/>
        <v>1402.5</v>
      </c>
      <c r="J237" s="114"/>
      <c r="K237" s="114">
        <f t="shared" si="21"/>
        <v>1402.5</v>
      </c>
      <c r="L237" s="114"/>
      <c r="M237" s="114">
        <f t="shared" si="21"/>
        <v>1402.5</v>
      </c>
      <c r="N237" s="114"/>
      <c r="O237" s="114">
        <f t="shared" si="21"/>
        <v>1402.5</v>
      </c>
      <c r="P237" s="114"/>
      <c r="Q237" s="114">
        <f t="shared" si="22"/>
        <v>1402.5</v>
      </c>
      <c r="R237" s="114"/>
      <c r="S237" s="114">
        <f t="shared" si="22"/>
        <v>1402.5</v>
      </c>
      <c r="T237" s="179"/>
      <c r="U237" s="179">
        <f t="shared" si="22"/>
        <v>1402.5</v>
      </c>
      <c r="V237" s="179"/>
      <c r="W237" s="179">
        <f t="shared" si="22"/>
        <v>1402.5</v>
      </c>
      <c r="X237" s="179"/>
      <c r="Y237" s="179">
        <f t="shared" si="24"/>
        <v>1402.5</v>
      </c>
      <c r="Z237" s="179"/>
      <c r="AA237" s="179">
        <f t="shared" si="24"/>
        <v>1402.5</v>
      </c>
    </row>
    <row r="238" spans="1:27" ht="57.75" customHeight="1" x14ac:dyDescent="0.3">
      <c r="A238" s="10"/>
      <c r="B238" s="29"/>
      <c r="C238" s="56" t="s">
        <v>197</v>
      </c>
      <c r="D238" s="82" t="s">
        <v>322</v>
      </c>
      <c r="E238" s="41"/>
      <c r="F238" s="49"/>
      <c r="G238" s="114">
        <f>G239</f>
        <v>209.6</v>
      </c>
      <c r="H238" s="114">
        <f>H239</f>
        <v>0</v>
      </c>
      <c r="I238" s="114">
        <f t="shared" si="21"/>
        <v>209.6</v>
      </c>
      <c r="J238" s="114">
        <f>J239</f>
        <v>0</v>
      </c>
      <c r="K238" s="114">
        <f t="shared" si="21"/>
        <v>209.6</v>
      </c>
      <c r="L238" s="114">
        <f>L239</f>
        <v>0</v>
      </c>
      <c r="M238" s="114">
        <f t="shared" si="21"/>
        <v>209.6</v>
      </c>
      <c r="N238" s="114">
        <f>N239</f>
        <v>0</v>
      </c>
      <c r="O238" s="114">
        <f t="shared" si="21"/>
        <v>209.6</v>
      </c>
      <c r="P238" s="114">
        <f>P239</f>
        <v>0</v>
      </c>
      <c r="Q238" s="114">
        <f t="shared" si="22"/>
        <v>209.6</v>
      </c>
      <c r="R238" s="114">
        <f>R239</f>
        <v>0</v>
      </c>
      <c r="S238" s="114">
        <f t="shared" si="22"/>
        <v>209.6</v>
      </c>
      <c r="T238" s="179">
        <f>T239</f>
        <v>0</v>
      </c>
      <c r="U238" s="179">
        <f t="shared" si="22"/>
        <v>209.6</v>
      </c>
      <c r="V238" s="179">
        <f>V239</f>
        <v>0</v>
      </c>
      <c r="W238" s="179">
        <f t="shared" si="22"/>
        <v>209.6</v>
      </c>
      <c r="X238" s="179">
        <f>X239</f>
        <v>0</v>
      </c>
      <c r="Y238" s="179">
        <f t="shared" si="24"/>
        <v>209.6</v>
      </c>
      <c r="Z238" s="179">
        <f>Z239</f>
        <v>0</v>
      </c>
      <c r="AA238" s="179">
        <f t="shared" si="24"/>
        <v>209.6</v>
      </c>
    </row>
    <row r="239" spans="1:27" ht="57" customHeight="1" x14ac:dyDescent="0.3">
      <c r="A239" s="10"/>
      <c r="B239" s="29"/>
      <c r="C239" s="27" t="s">
        <v>13</v>
      </c>
      <c r="D239" s="82" t="s">
        <v>322</v>
      </c>
      <c r="E239" s="82" t="s">
        <v>153</v>
      </c>
      <c r="F239" s="49"/>
      <c r="G239" s="114">
        <v>209.6</v>
      </c>
      <c r="H239" s="114"/>
      <c r="I239" s="114">
        <f t="shared" si="21"/>
        <v>209.6</v>
      </c>
      <c r="J239" s="114"/>
      <c r="K239" s="114">
        <f t="shared" si="21"/>
        <v>209.6</v>
      </c>
      <c r="L239" s="114"/>
      <c r="M239" s="114">
        <f t="shared" si="21"/>
        <v>209.6</v>
      </c>
      <c r="N239" s="114"/>
      <c r="O239" s="114">
        <f t="shared" si="21"/>
        <v>209.6</v>
      </c>
      <c r="P239" s="114"/>
      <c r="Q239" s="114">
        <f t="shared" si="22"/>
        <v>209.6</v>
      </c>
      <c r="R239" s="114"/>
      <c r="S239" s="114">
        <f t="shared" si="22"/>
        <v>209.6</v>
      </c>
      <c r="T239" s="179"/>
      <c r="U239" s="179">
        <f t="shared" si="22"/>
        <v>209.6</v>
      </c>
      <c r="V239" s="179"/>
      <c r="W239" s="179">
        <f t="shared" si="22"/>
        <v>209.6</v>
      </c>
      <c r="X239" s="179"/>
      <c r="Y239" s="179">
        <f t="shared" si="24"/>
        <v>209.6</v>
      </c>
      <c r="Z239" s="179"/>
      <c r="AA239" s="179">
        <f t="shared" si="24"/>
        <v>209.6</v>
      </c>
    </row>
    <row r="240" spans="1:27" s="60" customFormat="1" ht="66.75" customHeight="1" x14ac:dyDescent="0.3">
      <c r="A240" s="61"/>
      <c r="B240" s="67"/>
      <c r="C240" s="73" t="s">
        <v>323</v>
      </c>
      <c r="D240" s="78" t="s">
        <v>324</v>
      </c>
      <c r="E240" s="41"/>
      <c r="F240" s="49"/>
      <c r="G240" s="114">
        <f>G241</f>
        <v>1309.4000000000001</v>
      </c>
      <c r="H240" s="114">
        <f>H241</f>
        <v>0</v>
      </c>
      <c r="I240" s="114">
        <f t="shared" si="21"/>
        <v>1309.4000000000001</v>
      </c>
      <c r="J240" s="114">
        <f>J241</f>
        <v>0</v>
      </c>
      <c r="K240" s="114">
        <f t="shared" si="21"/>
        <v>1309.4000000000001</v>
      </c>
      <c r="L240" s="114">
        <f>L241</f>
        <v>0</v>
      </c>
      <c r="M240" s="114">
        <f t="shared" si="21"/>
        <v>1309.4000000000001</v>
      </c>
      <c r="N240" s="114">
        <f>N241</f>
        <v>0</v>
      </c>
      <c r="O240" s="114">
        <f t="shared" si="21"/>
        <v>1309.4000000000001</v>
      </c>
      <c r="P240" s="114">
        <f>P241</f>
        <v>0</v>
      </c>
      <c r="Q240" s="114">
        <f t="shared" si="22"/>
        <v>1309.4000000000001</v>
      </c>
      <c r="R240" s="114">
        <f>R241</f>
        <v>0</v>
      </c>
      <c r="S240" s="114">
        <f t="shared" si="22"/>
        <v>1309.4000000000001</v>
      </c>
      <c r="T240" s="179">
        <f>T241</f>
        <v>0</v>
      </c>
      <c r="U240" s="179">
        <f t="shared" si="22"/>
        <v>1309.4000000000001</v>
      </c>
      <c r="V240" s="179">
        <f>V241</f>
        <v>0</v>
      </c>
      <c r="W240" s="179">
        <f t="shared" si="22"/>
        <v>1309.4000000000001</v>
      </c>
      <c r="X240" s="179">
        <f>X241</f>
        <v>0</v>
      </c>
      <c r="Y240" s="179">
        <f t="shared" si="24"/>
        <v>1309.4000000000001</v>
      </c>
      <c r="Z240" s="179">
        <f>Z241</f>
        <v>-3</v>
      </c>
      <c r="AA240" s="179">
        <f t="shared" si="24"/>
        <v>1306.4000000000001</v>
      </c>
    </row>
    <row r="241" spans="1:27" ht="20.25" x14ac:dyDescent="0.3">
      <c r="A241" s="10"/>
      <c r="B241" s="5"/>
      <c r="C241" s="49" t="s">
        <v>41</v>
      </c>
      <c r="D241" s="78" t="s">
        <v>325</v>
      </c>
      <c r="E241" s="78"/>
      <c r="F241" s="49"/>
      <c r="G241" s="114">
        <f>G242+G243+G244</f>
        <v>1309.4000000000001</v>
      </c>
      <c r="H241" s="114">
        <f>H242+H243+H244</f>
        <v>0</v>
      </c>
      <c r="I241" s="114">
        <f t="shared" si="21"/>
        <v>1309.4000000000001</v>
      </c>
      <c r="J241" s="114">
        <f>J242+J243+J244</f>
        <v>0</v>
      </c>
      <c r="K241" s="114">
        <f t="shared" si="21"/>
        <v>1309.4000000000001</v>
      </c>
      <c r="L241" s="114">
        <f>L242+L243+L244</f>
        <v>0</v>
      </c>
      <c r="M241" s="114">
        <f t="shared" si="21"/>
        <v>1309.4000000000001</v>
      </c>
      <c r="N241" s="114">
        <f>N242+N243+N244</f>
        <v>0</v>
      </c>
      <c r="O241" s="114">
        <f t="shared" si="21"/>
        <v>1309.4000000000001</v>
      </c>
      <c r="P241" s="114">
        <f>P242+P243+P244</f>
        <v>0</v>
      </c>
      <c r="Q241" s="114">
        <f t="shared" si="22"/>
        <v>1309.4000000000001</v>
      </c>
      <c r="R241" s="114">
        <f>R242+R243+R244</f>
        <v>0</v>
      </c>
      <c r="S241" s="114">
        <f t="shared" si="22"/>
        <v>1309.4000000000001</v>
      </c>
      <c r="T241" s="179">
        <f>T242+T243+T244</f>
        <v>0</v>
      </c>
      <c r="U241" s="179">
        <f t="shared" si="22"/>
        <v>1309.4000000000001</v>
      </c>
      <c r="V241" s="179">
        <f>V242+V243+V244</f>
        <v>0</v>
      </c>
      <c r="W241" s="179">
        <f t="shared" si="22"/>
        <v>1309.4000000000001</v>
      </c>
      <c r="X241" s="179">
        <f>X242+X243+X244</f>
        <v>0</v>
      </c>
      <c r="Y241" s="179">
        <f t="shared" si="24"/>
        <v>1309.4000000000001</v>
      </c>
      <c r="Z241" s="179">
        <f>Z242+Z243+Z244</f>
        <v>-3</v>
      </c>
      <c r="AA241" s="179">
        <f t="shared" si="24"/>
        <v>1306.4000000000001</v>
      </c>
    </row>
    <row r="242" spans="1:27" ht="112.5" customHeight="1" x14ac:dyDescent="0.3">
      <c r="A242" s="10"/>
      <c r="B242" s="5"/>
      <c r="C242" s="49" t="s">
        <v>38</v>
      </c>
      <c r="D242" s="128" t="s">
        <v>325</v>
      </c>
      <c r="E242" s="78">
        <v>100</v>
      </c>
      <c r="F242" s="49">
        <v>2</v>
      </c>
      <c r="G242" s="114">
        <v>872</v>
      </c>
      <c r="H242" s="114"/>
      <c r="I242" s="114">
        <f t="shared" si="21"/>
        <v>872</v>
      </c>
      <c r="J242" s="114"/>
      <c r="K242" s="114">
        <f t="shared" si="21"/>
        <v>872</v>
      </c>
      <c r="L242" s="114"/>
      <c r="M242" s="114">
        <f t="shared" si="21"/>
        <v>872</v>
      </c>
      <c r="N242" s="114"/>
      <c r="O242" s="114">
        <f t="shared" si="21"/>
        <v>872</v>
      </c>
      <c r="P242" s="114"/>
      <c r="Q242" s="114">
        <f t="shared" si="22"/>
        <v>872</v>
      </c>
      <c r="R242" s="114"/>
      <c r="S242" s="114">
        <f t="shared" si="22"/>
        <v>872</v>
      </c>
      <c r="T242" s="179"/>
      <c r="U242" s="179">
        <f t="shared" si="22"/>
        <v>872</v>
      </c>
      <c r="V242" s="179"/>
      <c r="W242" s="179">
        <f t="shared" si="22"/>
        <v>872</v>
      </c>
      <c r="X242" s="179"/>
      <c r="Y242" s="179">
        <f t="shared" si="24"/>
        <v>872</v>
      </c>
      <c r="Z242" s="179"/>
      <c r="AA242" s="179">
        <f t="shared" si="24"/>
        <v>872</v>
      </c>
    </row>
    <row r="243" spans="1:27" ht="40.5" x14ac:dyDescent="0.3">
      <c r="A243" s="10"/>
      <c r="B243" s="5"/>
      <c r="C243" s="28" t="s">
        <v>9</v>
      </c>
      <c r="D243" s="128" t="s">
        <v>325</v>
      </c>
      <c r="E243" s="78">
        <v>200</v>
      </c>
      <c r="F243" s="49">
        <v>2</v>
      </c>
      <c r="G243" s="114">
        <v>227.9</v>
      </c>
      <c r="H243" s="114"/>
      <c r="I243" s="114">
        <f t="shared" si="21"/>
        <v>227.9</v>
      </c>
      <c r="J243" s="114"/>
      <c r="K243" s="114">
        <f t="shared" si="21"/>
        <v>227.9</v>
      </c>
      <c r="L243" s="114"/>
      <c r="M243" s="114">
        <f t="shared" si="21"/>
        <v>227.9</v>
      </c>
      <c r="N243" s="114"/>
      <c r="O243" s="114">
        <f t="shared" si="21"/>
        <v>227.9</v>
      </c>
      <c r="P243" s="114"/>
      <c r="Q243" s="114">
        <f t="shared" si="22"/>
        <v>227.9</v>
      </c>
      <c r="R243" s="114"/>
      <c r="S243" s="114">
        <f t="shared" si="22"/>
        <v>227.9</v>
      </c>
      <c r="T243" s="179"/>
      <c r="U243" s="179">
        <f t="shared" si="22"/>
        <v>227.9</v>
      </c>
      <c r="V243" s="179"/>
      <c r="W243" s="179">
        <f t="shared" si="22"/>
        <v>227.9</v>
      </c>
      <c r="X243" s="179"/>
      <c r="Y243" s="179">
        <f t="shared" si="24"/>
        <v>227.9</v>
      </c>
      <c r="Z243" s="179">
        <v>-3</v>
      </c>
      <c r="AA243" s="179">
        <f t="shared" si="24"/>
        <v>224.9</v>
      </c>
    </row>
    <row r="244" spans="1:27" ht="20.25" x14ac:dyDescent="0.3">
      <c r="A244" s="10"/>
      <c r="B244" s="5"/>
      <c r="C244" s="28" t="s">
        <v>10</v>
      </c>
      <c r="D244" s="128" t="s">
        <v>325</v>
      </c>
      <c r="E244" s="78">
        <v>300</v>
      </c>
      <c r="F244" s="49">
        <v>2</v>
      </c>
      <c r="G244" s="114">
        <v>209.5</v>
      </c>
      <c r="H244" s="114"/>
      <c r="I244" s="114">
        <f t="shared" si="21"/>
        <v>209.5</v>
      </c>
      <c r="J244" s="114"/>
      <c r="K244" s="114">
        <f t="shared" si="21"/>
        <v>209.5</v>
      </c>
      <c r="L244" s="114"/>
      <c r="M244" s="114">
        <f t="shared" si="21"/>
        <v>209.5</v>
      </c>
      <c r="N244" s="114"/>
      <c r="O244" s="114">
        <f t="shared" si="21"/>
        <v>209.5</v>
      </c>
      <c r="P244" s="114"/>
      <c r="Q244" s="114">
        <f t="shared" si="22"/>
        <v>209.5</v>
      </c>
      <c r="R244" s="114"/>
      <c r="S244" s="114">
        <f t="shared" si="22"/>
        <v>209.5</v>
      </c>
      <c r="T244" s="179"/>
      <c r="U244" s="179">
        <f t="shared" si="22"/>
        <v>209.5</v>
      </c>
      <c r="V244" s="179"/>
      <c r="W244" s="179">
        <f t="shared" si="22"/>
        <v>209.5</v>
      </c>
      <c r="X244" s="179"/>
      <c r="Y244" s="179">
        <f t="shared" si="24"/>
        <v>209.5</v>
      </c>
      <c r="Z244" s="179"/>
      <c r="AA244" s="179">
        <f t="shared" si="24"/>
        <v>209.5</v>
      </c>
    </row>
    <row r="245" spans="1:27" ht="39" customHeight="1" x14ac:dyDescent="0.3">
      <c r="A245" s="10"/>
      <c r="B245" s="5"/>
      <c r="C245" s="28" t="s">
        <v>327</v>
      </c>
      <c r="D245" s="78" t="s">
        <v>326</v>
      </c>
      <c r="E245" s="78"/>
      <c r="F245" s="49"/>
      <c r="G245" s="114">
        <f>G246</f>
        <v>2024.3</v>
      </c>
      <c r="H245" s="114">
        <f>H246</f>
        <v>0</v>
      </c>
      <c r="I245" s="114">
        <f t="shared" si="21"/>
        <v>2024.3</v>
      </c>
      <c r="J245" s="114">
        <f>J246</f>
        <v>0</v>
      </c>
      <c r="K245" s="114">
        <f t="shared" si="21"/>
        <v>2024.3</v>
      </c>
      <c r="L245" s="114">
        <f>L246</f>
        <v>0</v>
      </c>
      <c r="M245" s="114">
        <f t="shared" si="21"/>
        <v>2024.3</v>
      </c>
      <c r="N245" s="114">
        <f>N246</f>
        <v>98.899999999999991</v>
      </c>
      <c r="O245" s="114">
        <f t="shared" si="21"/>
        <v>2123.1999999999998</v>
      </c>
      <c r="P245" s="114">
        <f>P246</f>
        <v>0</v>
      </c>
      <c r="Q245" s="114">
        <f t="shared" si="22"/>
        <v>2123.1999999999998</v>
      </c>
      <c r="R245" s="114">
        <f>R246</f>
        <v>0</v>
      </c>
      <c r="S245" s="114">
        <f t="shared" si="22"/>
        <v>2123.1999999999998</v>
      </c>
      <c r="T245" s="179">
        <f>T246</f>
        <v>46.2</v>
      </c>
      <c r="U245" s="179">
        <f t="shared" si="22"/>
        <v>2169.3999999999996</v>
      </c>
      <c r="V245" s="179">
        <f>V246</f>
        <v>0</v>
      </c>
      <c r="W245" s="179">
        <f t="shared" si="22"/>
        <v>2169.3999999999996</v>
      </c>
      <c r="X245" s="179">
        <f>X246</f>
        <v>0</v>
      </c>
      <c r="Y245" s="179">
        <f t="shared" si="24"/>
        <v>2169.3999999999996</v>
      </c>
      <c r="Z245" s="179">
        <f>Z246</f>
        <v>-11.4</v>
      </c>
      <c r="AA245" s="179">
        <f t="shared" si="24"/>
        <v>2157.9999999999995</v>
      </c>
    </row>
    <row r="246" spans="1:27" ht="33" customHeight="1" x14ac:dyDescent="0.3">
      <c r="A246" s="10"/>
      <c r="B246" s="5"/>
      <c r="C246" s="28" t="s">
        <v>42</v>
      </c>
      <c r="D246" s="78" t="s">
        <v>328</v>
      </c>
      <c r="E246" s="78"/>
      <c r="F246" s="49"/>
      <c r="G246" s="114">
        <f>G247+G248</f>
        <v>2024.3</v>
      </c>
      <c r="H246" s="114">
        <f>H247+H248</f>
        <v>0</v>
      </c>
      <c r="I246" s="114">
        <f t="shared" si="21"/>
        <v>2024.3</v>
      </c>
      <c r="J246" s="114">
        <f>J247+J248</f>
        <v>0</v>
      </c>
      <c r="K246" s="114">
        <f t="shared" si="21"/>
        <v>2024.3</v>
      </c>
      <c r="L246" s="114">
        <f>L247+L248</f>
        <v>0</v>
      </c>
      <c r="M246" s="114">
        <f t="shared" si="21"/>
        <v>2024.3</v>
      </c>
      <c r="N246" s="114">
        <f>N247+N248</f>
        <v>98.899999999999991</v>
      </c>
      <c r="O246" s="114">
        <f t="shared" si="21"/>
        <v>2123.1999999999998</v>
      </c>
      <c r="P246" s="114">
        <f>P247+P248</f>
        <v>0</v>
      </c>
      <c r="Q246" s="114">
        <f t="shared" si="22"/>
        <v>2123.1999999999998</v>
      </c>
      <c r="R246" s="114">
        <f>R247+R248</f>
        <v>0</v>
      </c>
      <c r="S246" s="114">
        <f t="shared" si="22"/>
        <v>2123.1999999999998</v>
      </c>
      <c r="T246" s="179">
        <f>T247+T248</f>
        <v>46.2</v>
      </c>
      <c r="U246" s="179">
        <f t="shared" si="22"/>
        <v>2169.3999999999996</v>
      </c>
      <c r="V246" s="179">
        <f>V247+V248</f>
        <v>0</v>
      </c>
      <c r="W246" s="179">
        <f t="shared" si="22"/>
        <v>2169.3999999999996</v>
      </c>
      <c r="X246" s="179">
        <f>X247+X248</f>
        <v>0</v>
      </c>
      <c r="Y246" s="179">
        <f t="shared" si="24"/>
        <v>2169.3999999999996</v>
      </c>
      <c r="Z246" s="179">
        <f>Z247+Z248</f>
        <v>-11.4</v>
      </c>
      <c r="AA246" s="179">
        <f t="shared" si="24"/>
        <v>2157.9999999999995</v>
      </c>
    </row>
    <row r="247" spans="1:27" ht="109.5" customHeight="1" x14ac:dyDescent="0.3">
      <c r="A247" s="10"/>
      <c r="B247" s="5"/>
      <c r="C247" s="28" t="s">
        <v>38</v>
      </c>
      <c r="D247" s="78" t="s">
        <v>328</v>
      </c>
      <c r="E247" s="78">
        <v>100</v>
      </c>
      <c r="F247" s="49">
        <v>5</v>
      </c>
      <c r="G247" s="114">
        <v>1962</v>
      </c>
      <c r="H247" s="114"/>
      <c r="I247" s="114">
        <f t="shared" si="21"/>
        <v>1962</v>
      </c>
      <c r="J247" s="114"/>
      <c r="K247" s="114">
        <f t="shared" si="21"/>
        <v>1962</v>
      </c>
      <c r="L247" s="114"/>
      <c r="M247" s="114">
        <f t="shared" si="21"/>
        <v>1962</v>
      </c>
      <c r="N247" s="114">
        <v>73.099999999999994</v>
      </c>
      <c r="O247" s="114">
        <f t="shared" si="21"/>
        <v>2035.1</v>
      </c>
      <c r="P247" s="114"/>
      <c r="Q247" s="114">
        <f t="shared" si="22"/>
        <v>2035.1</v>
      </c>
      <c r="R247" s="114"/>
      <c r="S247" s="114">
        <f t="shared" si="22"/>
        <v>2035.1</v>
      </c>
      <c r="T247" s="179">
        <v>46.2</v>
      </c>
      <c r="U247" s="179">
        <f t="shared" si="22"/>
        <v>2081.2999999999997</v>
      </c>
      <c r="V247" s="179"/>
      <c r="W247" s="179">
        <f t="shared" si="22"/>
        <v>2081.2999999999997</v>
      </c>
      <c r="X247" s="179"/>
      <c r="Y247" s="179">
        <f t="shared" si="24"/>
        <v>2081.2999999999997</v>
      </c>
      <c r="Z247" s="179"/>
      <c r="AA247" s="179">
        <f t="shared" si="24"/>
        <v>2081.2999999999997</v>
      </c>
    </row>
    <row r="248" spans="1:27" ht="40.5" x14ac:dyDescent="0.3">
      <c r="A248" s="10"/>
      <c r="B248" s="5"/>
      <c r="C248" s="28" t="s">
        <v>9</v>
      </c>
      <c r="D248" s="78" t="s">
        <v>328</v>
      </c>
      <c r="E248" s="78">
        <v>200</v>
      </c>
      <c r="F248" s="49">
        <v>5</v>
      </c>
      <c r="G248" s="114">
        <v>62.3</v>
      </c>
      <c r="H248" s="114"/>
      <c r="I248" s="114">
        <f t="shared" si="21"/>
        <v>62.3</v>
      </c>
      <c r="J248" s="114"/>
      <c r="K248" s="114">
        <f t="shared" si="21"/>
        <v>62.3</v>
      </c>
      <c r="L248" s="114"/>
      <c r="M248" s="114">
        <f t="shared" si="21"/>
        <v>62.3</v>
      </c>
      <c r="N248" s="114">
        <v>25.8</v>
      </c>
      <c r="O248" s="114">
        <f t="shared" si="21"/>
        <v>88.1</v>
      </c>
      <c r="P248" s="114"/>
      <c r="Q248" s="114">
        <f t="shared" si="22"/>
        <v>88.1</v>
      </c>
      <c r="R248" s="114"/>
      <c r="S248" s="114">
        <f t="shared" si="22"/>
        <v>88.1</v>
      </c>
      <c r="T248" s="179"/>
      <c r="U248" s="179">
        <f t="shared" si="22"/>
        <v>88.1</v>
      </c>
      <c r="V248" s="179"/>
      <c r="W248" s="179">
        <f t="shared" si="22"/>
        <v>88.1</v>
      </c>
      <c r="X248" s="179"/>
      <c r="Y248" s="179">
        <f t="shared" si="24"/>
        <v>88.1</v>
      </c>
      <c r="Z248" s="179">
        <v>-11.4</v>
      </c>
      <c r="AA248" s="179">
        <f t="shared" si="24"/>
        <v>76.699999999999989</v>
      </c>
    </row>
    <row r="249" spans="1:27" ht="66" customHeight="1" x14ac:dyDescent="0.3">
      <c r="A249" s="10"/>
      <c r="B249" s="11">
        <v>10</v>
      </c>
      <c r="C249" s="12" t="s">
        <v>43</v>
      </c>
      <c r="D249" s="51" t="s">
        <v>44</v>
      </c>
      <c r="E249" s="51"/>
      <c r="F249" s="13"/>
      <c r="G249" s="113">
        <f>G250</f>
        <v>67380.7</v>
      </c>
      <c r="H249" s="113">
        <f>H250</f>
        <v>0</v>
      </c>
      <c r="I249" s="113">
        <f t="shared" si="21"/>
        <v>67380.7</v>
      </c>
      <c r="J249" s="113">
        <f>J250</f>
        <v>0</v>
      </c>
      <c r="K249" s="113">
        <f t="shared" si="21"/>
        <v>67380.7</v>
      </c>
      <c r="L249" s="113">
        <f>L250</f>
        <v>0</v>
      </c>
      <c r="M249" s="113">
        <f t="shared" si="21"/>
        <v>67380.7</v>
      </c>
      <c r="N249" s="113">
        <f>N250</f>
        <v>2289.9</v>
      </c>
      <c r="O249" s="113">
        <f t="shared" si="21"/>
        <v>69670.599999999991</v>
      </c>
      <c r="P249" s="113">
        <f>P250</f>
        <v>11746.8</v>
      </c>
      <c r="Q249" s="113">
        <f t="shared" si="22"/>
        <v>81417.399999999994</v>
      </c>
      <c r="R249" s="113">
        <f>R250</f>
        <v>0</v>
      </c>
      <c r="S249" s="113">
        <f t="shared" si="22"/>
        <v>81417.399999999994</v>
      </c>
      <c r="T249" s="178">
        <f>T250</f>
        <v>8058.3</v>
      </c>
      <c r="U249" s="178">
        <f t="shared" si="22"/>
        <v>89475.7</v>
      </c>
      <c r="V249" s="178">
        <f>V250</f>
        <v>-832.2</v>
      </c>
      <c r="W249" s="178">
        <f t="shared" si="22"/>
        <v>88643.5</v>
      </c>
      <c r="X249" s="178">
        <f>X250</f>
        <v>-4925.5</v>
      </c>
      <c r="Y249" s="178">
        <f t="shared" si="24"/>
        <v>83718</v>
      </c>
      <c r="Z249" s="178">
        <f>Z250</f>
        <v>-60.2</v>
      </c>
      <c r="AA249" s="178">
        <f t="shared" si="24"/>
        <v>83657.8</v>
      </c>
    </row>
    <row r="250" spans="1:27" s="60" customFormat="1" ht="40.5" customHeight="1" x14ac:dyDescent="0.3">
      <c r="A250" s="61"/>
      <c r="B250" s="11"/>
      <c r="C250" s="133" t="s">
        <v>218</v>
      </c>
      <c r="D250" s="136" t="s">
        <v>329</v>
      </c>
      <c r="E250" s="51"/>
      <c r="F250" s="13"/>
      <c r="G250" s="114">
        <f>G251+G260+G266+G269+G272+G277+G280</f>
        <v>67380.7</v>
      </c>
      <c r="H250" s="114">
        <f>H251+H260+H266+H269+H272+H277+H280</f>
        <v>0</v>
      </c>
      <c r="I250" s="114">
        <f t="shared" si="21"/>
        <v>67380.7</v>
      </c>
      <c r="J250" s="114">
        <f>J251+J260+J266+J269+J272+J277+J280</f>
        <v>0</v>
      </c>
      <c r="K250" s="114">
        <f t="shared" si="21"/>
        <v>67380.7</v>
      </c>
      <c r="L250" s="114">
        <f>L251+L260+L266+L269+L272+L277+L280</f>
        <v>0</v>
      </c>
      <c r="M250" s="114">
        <f t="shared" si="21"/>
        <v>67380.7</v>
      </c>
      <c r="N250" s="114">
        <f>N251+N260+N266+N269+N272+N277+N280</f>
        <v>2289.9</v>
      </c>
      <c r="O250" s="114">
        <f t="shared" si="21"/>
        <v>69670.599999999991</v>
      </c>
      <c r="P250" s="114">
        <f>P251+P260+P266+P269+P272+P277+P280</f>
        <v>11746.8</v>
      </c>
      <c r="Q250" s="114">
        <f t="shared" si="22"/>
        <v>81417.399999999994</v>
      </c>
      <c r="R250" s="114">
        <f>R251+R260+R266+R269+R272+R277+R280</f>
        <v>0</v>
      </c>
      <c r="S250" s="114">
        <f t="shared" si="22"/>
        <v>81417.399999999994</v>
      </c>
      <c r="T250" s="179">
        <f>T251+T260+T266+T269+T272+T277+T280</f>
        <v>8058.3</v>
      </c>
      <c r="U250" s="179">
        <f t="shared" si="22"/>
        <v>89475.7</v>
      </c>
      <c r="V250" s="179">
        <f>V251+V260+V266+V269+V272+V277+V280</f>
        <v>-832.2</v>
      </c>
      <c r="W250" s="179">
        <f t="shared" si="22"/>
        <v>88643.5</v>
      </c>
      <c r="X250" s="179">
        <f>X251+X260+X266+X269+X272+X277+X280</f>
        <v>-4925.5</v>
      </c>
      <c r="Y250" s="179">
        <f t="shared" si="24"/>
        <v>83718</v>
      </c>
      <c r="Z250" s="179">
        <f>Z251+Z260+Z266+Z269+Z272+Z277+Z280</f>
        <v>-60.2</v>
      </c>
      <c r="AA250" s="179">
        <f t="shared" si="24"/>
        <v>83657.8</v>
      </c>
    </row>
    <row r="251" spans="1:27" ht="78" customHeight="1" x14ac:dyDescent="0.3">
      <c r="A251" s="10"/>
      <c r="B251" s="5"/>
      <c r="C251" s="28" t="s">
        <v>330</v>
      </c>
      <c r="D251" s="78" t="s">
        <v>331</v>
      </c>
      <c r="E251" s="78"/>
      <c r="F251" s="50"/>
      <c r="G251" s="114">
        <f>G252+G254+G258</f>
        <v>26292.199999999997</v>
      </c>
      <c r="H251" s="114">
        <f>H252+H254+H258</f>
        <v>0</v>
      </c>
      <c r="I251" s="114">
        <f t="shared" si="21"/>
        <v>26292.199999999997</v>
      </c>
      <c r="J251" s="114">
        <f>J252+J254+J258</f>
        <v>0</v>
      </c>
      <c r="K251" s="114">
        <f t="shared" si="21"/>
        <v>26292.199999999997</v>
      </c>
      <c r="L251" s="114">
        <f>L252+L254+L258</f>
        <v>0</v>
      </c>
      <c r="M251" s="114">
        <f t="shared" si="21"/>
        <v>26292.199999999997</v>
      </c>
      <c r="N251" s="114">
        <f>N252+N254+N258</f>
        <v>751.7</v>
      </c>
      <c r="O251" s="114">
        <f t="shared" si="21"/>
        <v>27043.899999999998</v>
      </c>
      <c r="P251" s="114">
        <f>P252+P254+P258</f>
        <v>0</v>
      </c>
      <c r="Q251" s="114">
        <f t="shared" si="22"/>
        <v>27043.899999999998</v>
      </c>
      <c r="R251" s="114">
        <f>R252+R254+R258</f>
        <v>0</v>
      </c>
      <c r="S251" s="114">
        <f t="shared" si="22"/>
        <v>27043.899999999998</v>
      </c>
      <c r="T251" s="179">
        <f>T252+T254+T258</f>
        <v>6605.5</v>
      </c>
      <c r="U251" s="179">
        <f t="shared" si="22"/>
        <v>33649.399999999994</v>
      </c>
      <c r="V251" s="179">
        <f>V252+V254+V258</f>
        <v>0</v>
      </c>
      <c r="W251" s="179">
        <f t="shared" si="22"/>
        <v>33649.399999999994</v>
      </c>
      <c r="X251" s="179">
        <f>X252+X254+X258</f>
        <v>-1775.1</v>
      </c>
      <c r="Y251" s="179">
        <f t="shared" si="24"/>
        <v>31874.299999999996</v>
      </c>
      <c r="Z251" s="179">
        <f>Z252+Z254+Z258</f>
        <v>0</v>
      </c>
      <c r="AA251" s="179">
        <f t="shared" si="24"/>
        <v>31874.299999999996</v>
      </c>
    </row>
    <row r="252" spans="1:27" ht="40.5" x14ac:dyDescent="0.3">
      <c r="A252" s="10"/>
      <c r="B252" s="5"/>
      <c r="C252" s="28" t="s">
        <v>45</v>
      </c>
      <c r="D252" s="78" t="s">
        <v>332</v>
      </c>
      <c r="E252" s="78"/>
      <c r="F252" s="50"/>
      <c r="G252" s="114">
        <f>G253</f>
        <v>2709.5</v>
      </c>
      <c r="H252" s="114">
        <f>H253</f>
        <v>0</v>
      </c>
      <c r="I252" s="114">
        <f t="shared" si="21"/>
        <v>2709.5</v>
      </c>
      <c r="J252" s="114">
        <f>J253</f>
        <v>0</v>
      </c>
      <c r="K252" s="114">
        <f t="shared" si="21"/>
        <v>2709.5</v>
      </c>
      <c r="L252" s="114">
        <f>L253</f>
        <v>0</v>
      </c>
      <c r="M252" s="114">
        <f t="shared" si="21"/>
        <v>2709.5</v>
      </c>
      <c r="N252" s="114">
        <f>N253</f>
        <v>0</v>
      </c>
      <c r="O252" s="114">
        <f t="shared" si="21"/>
        <v>2709.5</v>
      </c>
      <c r="P252" s="114">
        <f>P253</f>
        <v>0</v>
      </c>
      <c r="Q252" s="114">
        <f t="shared" si="22"/>
        <v>2709.5</v>
      </c>
      <c r="R252" s="114">
        <f>R253</f>
        <v>0</v>
      </c>
      <c r="S252" s="114">
        <f t="shared" si="22"/>
        <v>2709.5</v>
      </c>
      <c r="T252" s="179">
        <f>T253</f>
        <v>0</v>
      </c>
      <c r="U252" s="179">
        <f t="shared" si="22"/>
        <v>2709.5</v>
      </c>
      <c r="V252" s="179">
        <f>V253</f>
        <v>0</v>
      </c>
      <c r="W252" s="179">
        <f t="shared" si="22"/>
        <v>2709.5</v>
      </c>
      <c r="X252" s="179">
        <f>X253</f>
        <v>0</v>
      </c>
      <c r="Y252" s="179">
        <f t="shared" si="24"/>
        <v>2709.5</v>
      </c>
      <c r="Z252" s="179">
        <f>Z253</f>
        <v>0</v>
      </c>
      <c r="AA252" s="179">
        <f t="shared" si="24"/>
        <v>2709.5</v>
      </c>
    </row>
    <row r="253" spans="1:27" ht="50.25" customHeight="1" x14ac:dyDescent="0.3">
      <c r="A253" s="10"/>
      <c r="B253" s="5"/>
      <c r="C253" s="28" t="s">
        <v>9</v>
      </c>
      <c r="D253" s="78" t="s">
        <v>332</v>
      </c>
      <c r="E253" s="78">
        <v>200</v>
      </c>
      <c r="F253" s="50">
        <v>10</v>
      </c>
      <c r="G253" s="114">
        <v>2709.5</v>
      </c>
      <c r="H253" s="114"/>
      <c r="I253" s="114">
        <f t="shared" si="21"/>
        <v>2709.5</v>
      </c>
      <c r="J253" s="114"/>
      <c r="K253" s="114">
        <f t="shared" si="21"/>
        <v>2709.5</v>
      </c>
      <c r="L253" s="114"/>
      <c r="M253" s="114">
        <f t="shared" si="21"/>
        <v>2709.5</v>
      </c>
      <c r="N253" s="114"/>
      <c r="O253" s="114">
        <f t="shared" si="21"/>
        <v>2709.5</v>
      </c>
      <c r="P253" s="114"/>
      <c r="Q253" s="114">
        <f t="shared" si="22"/>
        <v>2709.5</v>
      </c>
      <c r="R253" s="114"/>
      <c r="S253" s="114">
        <f t="shared" si="22"/>
        <v>2709.5</v>
      </c>
      <c r="T253" s="179"/>
      <c r="U253" s="179">
        <f t="shared" si="22"/>
        <v>2709.5</v>
      </c>
      <c r="V253" s="179"/>
      <c r="W253" s="179">
        <f t="shared" si="22"/>
        <v>2709.5</v>
      </c>
      <c r="X253" s="179"/>
      <c r="Y253" s="179">
        <f t="shared" si="24"/>
        <v>2709.5</v>
      </c>
      <c r="Z253" s="179"/>
      <c r="AA253" s="179">
        <f t="shared" si="24"/>
        <v>2709.5</v>
      </c>
    </row>
    <row r="254" spans="1:27" ht="87" customHeight="1" x14ac:dyDescent="0.3">
      <c r="A254" s="10"/>
      <c r="B254" s="5"/>
      <c r="C254" s="28" t="s">
        <v>495</v>
      </c>
      <c r="D254" s="78" t="s">
        <v>333</v>
      </c>
      <c r="E254" s="78"/>
      <c r="F254" s="50"/>
      <c r="G254" s="114">
        <f>G255+G256+G257</f>
        <v>23330.699999999997</v>
      </c>
      <c r="H254" s="114">
        <f>H255+H256+H257</f>
        <v>0</v>
      </c>
      <c r="I254" s="114">
        <f t="shared" si="21"/>
        <v>23330.699999999997</v>
      </c>
      <c r="J254" s="114">
        <f>J255+J256+J257</f>
        <v>0</v>
      </c>
      <c r="K254" s="114">
        <f t="shared" si="21"/>
        <v>23330.699999999997</v>
      </c>
      <c r="L254" s="114">
        <f>L255+L256+L257</f>
        <v>0</v>
      </c>
      <c r="M254" s="114">
        <f t="shared" si="21"/>
        <v>23330.699999999997</v>
      </c>
      <c r="N254" s="114">
        <f>N255+N256+N257</f>
        <v>751.7</v>
      </c>
      <c r="O254" s="114">
        <f t="shared" si="21"/>
        <v>24082.399999999998</v>
      </c>
      <c r="P254" s="114">
        <f>P255+P256+P257</f>
        <v>0</v>
      </c>
      <c r="Q254" s="114">
        <f t="shared" si="22"/>
        <v>24082.399999999998</v>
      </c>
      <c r="R254" s="114">
        <f>R255+R256+R257</f>
        <v>0</v>
      </c>
      <c r="S254" s="114">
        <f t="shared" si="22"/>
        <v>24082.399999999998</v>
      </c>
      <c r="T254" s="179">
        <f>T255+T256+T257</f>
        <v>6605.5</v>
      </c>
      <c r="U254" s="179">
        <f t="shared" si="22"/>
        <v>30687.899999999998</v>
      </c>
      <c r="V254" s="179">
        <f>V255+V256+V257</f>
        <v>0</v>
      </c>
      <c r="W254" s="179">
        <f t="shared" si="22"/>
        <v>30687.899999999998</v>
      </c>
      <c r="X254" s="179">
        <f>X255+X256+X257</f>
        <v>-1775.1</v>
      </c>
      <c r="Y254" s="179">
        <f t="shared" si="24"/>
        <v>28912.799999999999</v>
      </c>
      <c r="Z254" s="179">
        <f>Z255+Z256+Z257</f>
        <v>0</v>
      </c>
      <c r="AA254" s="179">
        <f t="shared" si="24"/>
        <v>28912.799999999999</v>
      </c>
    </row>
    <row r="255" spans="1:27" ht="109.5" customHeight="1" x14ac:dyDescent="0.3">
      <c r="A255" s="10"/>
      <c r="B255" s="5"/>
      <c r="C255" s="28" t="s">
        <v>38</v>
      </c>
      <c r="D255" s="78" t="s">
        <v>333</v>
      </c>
      <c r="E255" s="78">
        <v>100</v>
      </c>
      <c r="F255" s="50">
        <v>10</v>
      </c>
      <c r="G255" s="114">
        <v>20107</v>
      </c>
      <c r="H255" s="114"/>
      <c r="I255" s="114">
        <f t="shared" si="21"/>
        <v>20107</v>
      </c>
      <c r="J255" s="114"/>
      <c r="K255" s="114">
        <f t="shared" si="21"/>
        <v>20107</v>
      </c>
      <c r="L255" s="114"/>
      <c r="M255" s="114">
        <f t="shared" si="21"/>
        <v>20107</v>
      </c>
      <c r="N255" s="114">
        <v>751.7</v>
      </c>
      <c r="O255" s="114">
        <f t="shared" si="21"/>
        <v>20858.7</v>
      </c>
      <c r="P255" s="114"/>
      <c r="Q255" s="114">
        <f t="shared" si="22"/>
        <v>20858.7</v>
      </c>
      <c r="R255" s="114"/>
      <c r="S255" s="114">
        <f t="shared" si="22"/>
        <v>20858.7</v>
      </c>
      <c r="T255" s="179">
        <v>2557.4</v>
      </c>
      <c r="U255" s="179">
        <f t="shared" si="22"/>
        <v>23416.100000000002</v>
      </c>
      <c r="V255" s="179"/>
      <c r="W255" s="179">
        <f t="shared" si="22"/>
        <v>23416.100000000002</v>
      </c>
      <c r="X255" s="179"/>
      <c r="Y255" s="179">
        <f t="shared" si="24"/>
        <v>23416.100000000002</v>
      </c>
      <c r="Z255" s="179"/>
      <c r="AA255" s="179">
        <f t="shared" si="24"/>
        <v>23416.100000000002</v>
      </c>
    </row>
    <row r="256" spans="1:27" ht="64.5" customHeight="1" x14ac:dyDescent="0.3">
      <c r="A256" s="10"/>
      <c r="B256" s="5"/>
      <c r="C256" s="28" t="s">
        <v>9</v>
      </c>
      <c r="D256" s="78" t="s">
        <v>333</v>
      </c>
      <c r="E256" s="78">
        <v>200</v>
      </c>
      <c r="F256" s="50">
        <v>10</v>
      </c>
      <c r="G256" s="114">
        <v>3191.1</v>
      </c>
      <c r="H256" s="114"/>
      <c r="I256" s="114">
        <f t="shared" si="21"/>
        <v>3191.1</v>
      </c>
      <c r="J256" s="114"/>
      <c r="K256" s="114">
        <f t="shared" si="21"/>
        <v>3191.1</v>
      </c>
      <c r="L256" s="114"/>
      <c r="M256" s="114">
        <f t="shared" si="21"/>
        <v>3191.1</v>
      </c>
      <c r="N256" s="114"/>
      <c r="O256" s="114">
        <f t="shared" si="21"/>
        <v>3191.1</v>
      </c>
      <c r="P256" s="114"/>
      <c r="Q256" s="114">
        <f t="shared" si="22"/>
        <v>3191.1</v>
      </c>
      <c r="R256" s="114"/>
      <c r="S256" s="114">
        <f t="shared" si="22"/>
        <v>3191.1</v>
      </c>
      <c r="T256" s="179">
        <v>4048.1</v>
      </c>
      <c r="U256" s="179">
        <f t="shared" si="22"/>
        <v>7239.2</v>
      </c>
      <c r="V256" s="179"/>
      <c r="W256" s="179">
        <f t="shared" si="22"/>
        <v>7239.2</v>
      </c>
      <c r="X256" s="179">
        <v>-1775.1</v>
      </c>
      <c r="Y256" s="179">
        <f t="shared" si="24"/>
        <v>5464.1</v>
      </c>
      <c r="Z256" s="179"/>
      <c r="AA256" s="179">
        <f t="shared" si="24"/>
        <v>5464.1</v>
      </c>
    </row>
    <row r="257" spans="1:27" ht="23.25" customHeight="1" x14ac:dyDescent="0.3">
      <c r="A257" s="10"/>
      <c r="B257" s="5"/>
      <c r="C257" s="28" t="s">
        <v>11</v>
      </c>
      <c r="D257" s="78" t="s">
        <v>333</v>
      </c>
      <c r="E257" s="78">
        <v>800</v>
      </c>
      <c r="F257" s="50">
        <v>10</v>
      </c>
      <c r="G257" s="114">
        <v>32.6</v>
      </c>
      <c r="H257" s="114"/>
      <c r="I257" s="114">
        <f t="shared" si="21"/>
        <v>32.6</v>
      </c>
      <c r="J257" s="114"/>
      <c r="K257" s="114">
        <f t="shared" si="21"/>
        <v>32.6</v>
      </c>
      <c r="L257" s="114"/>
      <c r="M257" s="114">
        <f t="shared" si="21"/>
        <v>32.6</v>
      </c>
      <c r="N257" s="114"/>
      <c r="O257" s="114">
        <f t="shared" si="21"/>
        <v>32.6</v>
      </c>
      <c r="P257" s="114"/>
      <c r="Q257" s="114">
        <f t="shared" si="22"/>
        <v>32.6</v>
      </c>
      <c r="R257" s="114"/>
      <c r="S257" s="114">
        <f t="shared" si="22"/>
        <v>32.6</v>
      </c>
      <c r="T257" s="179"/>
      <c r="U257" s="179">
        <f t="shared" si="22"/>
        <v>32.6</v>
      </c>
      <c r="V257" s="179"/>
      <c r="W257" s="179">
        <f t="shared" si="22"/>
        <v>32.6</v>
      </c>
      <c r="X257" s="179"/>
      <c r="Y257" s="179">
        <f t="shared" si="24"/>
        <v>32.6</v>
      </c>
      <c r="Z257" s="179"/>
      <c r="AA257" s="179">
        <f t="shared" si="24"/>
        <v>32.6</v>
      </c>
    </row>
    <row r="258" spans="1:27" ht="158.44999999999999" customHeight="1" x14ac:dyDescent="0.3">
      <c r="A258" s="10"/>
      <c r="B258" s="5"/>
      <c r="C258" s="28" t="s">
        <v>203</v>
      </c>
      <c r="D258" s="78" t="s">
        <v>334</v>
      </c>
      <c r="E258" s="78"/>
      <c r="F258" s="50"/>
      <c r="G258" s="114">
        <f>G259</f>
        <v>252</v>
      </c>
      <c r="H258" s="114">
        <f>H259</f>
        <v>0</v>
      </c>
      <c r="I258" s="114">
        <f t="shared" si="21"/>
        <v>252</v>
      </c>
      <c r="J258" s="114">
        <f>J259</f>
        <v>0</v>
      </c>
      <c r="K258" s="114">
        <f t="shared" si="21"/>
        <v>252</v>
      </c>
      <c r="L258" s="114">
        <f>L259</f>
        <v>0</v>
      </c>
      <c r="M258" s="114">
        <f t="shared" si="21"/>
        <v>252</v>
      </c>
      <c r="N258" s="114">
        <f>N259</f>
        <v>0</v>
      </c>
      <c r="O258" s="114">
        <f t="shared" si="21"/>
        <v>252</v>
      </c>
      <c r="P258" s="114">
        <f>P259</f>
        <v>0</v>
      </c>
      <c r="Q258" s="114">
        <f t="shared" si="22"/>
        <v>252</v>
      </c>
      <c r="R258" s="114">
        <f>R259</f>
        <v>0</v>
      </c>
      <c r="S258" s="114">
        <f t="shared" si="22"/>
        <v>252</v>
      </c>
      <c r="T258" s="179">
        <f>T259</f>
        <v>0</v>
      </c>
      <c r="U258" s="179">
        <f t="shared" si="22"/>
        <v>252</v>
      </c>
      <c r="V258" s="179">
        <f>V259</f>
        <v>0</v>
      </c>
      <c r="W258" s="179">
        <f t="shared" si="22"/>
        <v>252</v>
      </c>
      <c r="X258" s="179">
        <f>X259</f>
        <v>0</v>
      </c>
      <c r="Y258" s="179">
        <f t="shared" si="24"/>
        <v>252</v>
      </c>
      <c r="Z258" s="179">
        <f>Z259</f>
        <v>0</v>
      </c>
      <c r="AA258" s="179">
        <f t="shared" si="24"/>
        <v>252</v>
      </c>
    </row>
    <row r="259" spans="1:27" ht="47.25" customHeight="1" x14ac:dyDescent="0.3">
      <c r="A259" s="10"/>
      <c r="B259" s="5"/>
      <c r="C259" s="28" t="s">
        <v>9</v>
      </c>
      <c r="D259" s="78" t="s">
        <v>334</v>
      </c>
      <c r="E259" s="78">
        <v>200</v>
      </c>
      <c r="F259" s="50">
        <v>9</v>
      </c>
      <c r="G259" s="114">
        <v>252</v>
      </c>
      <c r="H259" s="114"/>
      <c r="I259" s="114">
        <f t="shared" si="21"/>
        <v>252</v>
      </c>
      <c r="J259" s="114"/>
      <c r="K259" s="114">
        <f t="shared" si="21"/>
        <v>252</v>
      </c>
      <c r="L259" s="114"/>
      <c r="M259" s="114">
        <f t="shared" si="21"/>
        <v>252</v>
      </c>
      <c r="N259" s="114"/>
      <c r="O259" s="114">
        <f t="shared" si="21"/>
        <v>252</v>
      </c>
      <c r="P259" s="114"/>
      <c r="Q259" s="114">
        <f t="shared" si="22"/>
        <v>252</v>
      </c>
      <c r="R259" s="114"/>
      <c r="S259" s="114">
        <f t="shared" si="22"/>
        <v>252</v>
      </c>
      <c r="T259" s="179"/>
      <c r="U259" s="179">
        <f t="shared" si="22"/>
        <v>252</v>
      </c>
      <c r="V259" s="179"/>
      <c r="W259" s="179">
        <f t="shared" si="22"/>
        <v>252</v>
      </c>
      <c r="X259" s="179"/>
      <c r="Y259" s="179">
        <f t="shared" si="24"/>
        <v>252</v>
      </c>
      <c r="Z259" s="179"/>
      <c r="AA259" s="179">
        <f t="shared" si="24"/>
        <v>252</v>
      </c>
    </row>
    <row r="260" spans="1:27" ht="81" customHeight="1" x14ac:dyDescent="0.3">
      <c r="A260" s="10"/>
      <c r="B260" s="5"/>
      <c r="C260" s="28" t="s">
        <v>336</v>
      </c>
      <c r="D260" s="78" t="s">
        <v>335</v>
      </c>
      <c r="E260" s="78"/>
      <c r="F260" s="50"/>
      <c r="G260" s="114">
        <f>G261</f>
        <v>185.5</v>
      </c>
      <c r="H260" s="114">
        <f>H261</f>
        <v>0</v>
      </c>
      <c r="I260" s="114">
        <f t="shared" si="21"/>
        <v>185.5</v>
      </c>
      <c r="J260" s="114">
        <f>J261</f>
        <v>0</v>
      </c>
      <c r="K260" s="114">
        <f t="shared" si="21"/>
        <v>185.5</v>
      </c>
      <c r="L260" s="114">
        <f>L261</f>
        <v>0</v>
      </c>
      <c r="M260" s="114">
        <f t="shared" si="21"/>
        <v>185.5</v>
      </c>
      <c r="N260" s="114">
        <f>N261</f>
        <v>0</v>
      </c>
      <c r="O260" s="114">
        <f t="shared" si="21"/>
        <v>185.5</v>
      </c>
      <c r="P260" s="114">
        <f>P261</f>
        <v>0</v>
      </c>
      <c r="Q260" s="114">
        <f t="shared" si="22"/>
        <v>185.5</v>
      </c>
      <c r="R260" s="114">
        <f>R261</f>
        <v>0</v>
      </c>
      <c r="S260" s="114">
        <f t="shared" si="22"/>
        <v>185.5</v>
      </c>
      <c r="T260" s="179">
        <f>T261</f>
        <v>0</v>
      </c>
      <c r="U260" s="179">
        <f t="shared" si="22"/>
        <v>185.5</v>
      </c>
      <c r="V260" s="179">
        <f>V261</f>
        <v>10</v>
      </c>
      <c r="W260" s="179">
        <f t="shared" si="22"/>
        <v>195.5</v>
      </c>
      <c r="X260" s="179">
        <f>X261</f>
        <v>0</v>
      </c>
      <c r="Y260" s="179">
        <f t="shared" si="24"/>
        <v>195.5</v>
      </c>
      <c r="Z260" s="179">
        <f>Z261</f>
        <v>0</v>
      </c>
      <c r="AA260" s="179">
        <f t="shared" si="24"/>
        <v>195.5</v>
      </c>
    </row>
    <row r="261" spans="1:27" ht="40.5" x14ac:dyDescent="0.3">
      <c r="A261" s="10"/>
      <c r="B261" s="5"/>
      <c r="C261" s="31" t="s">
        <v>46</v>
      </c>
      <c r="D261" s="80" t="s">
        <v>337</v>
      </c>
      <c r="E261" s="80"/>
      <c r="F261" s="50"/>
      <c r="G261" s="114">
        <f>G262+G263+G264+G265</f>
        <v>185.5</v>
      </c>
      <c r="H261" s="114">
        <f>H262+H263+H264+H265</f>
        <v>0</v>
      </c>
      <c r="I261" s="114">
        <f t="shared" si="21"/>
        <v>185.5</v>
      </c>
      <c r="J261" s="114">
        <f>J262+J263+J264+J265</f>
        <v>0</v>
      </c>
      <c r="K261" s="114">
        <f t="shared" si="21"/>
        <v>185.5</v>
      </c>
      <c r="L261" s="114">
        <f>L262+L263+L264+L265</f>
        <v>0</v>
      </c>
      <c r="M261" s="114">
        <f t="shared" si="21"/>
        <v>185.5</v>
      </c>
      <c r="N261" s="114">
        <f>N262+N263+N264+N265</f>
        <v>0</v>
      </c>
      <c r="O261" s="114">
        <f t="shared" si="21"/>
        <v>185.5</v>
      </c>
      <c r="P261" s="114">
        <f>P262+P263+P264+P265</f>
        <v>0</v>
      </c>
      <c r="Q261" s="114">
        <f t="shared" si="22"/>
        <v>185.5</v>
      </c>
      <c r="R261" s="114">
        <f>R262+R263+R264+R265</f>
        <v>0</v>
      </c>
      <c r="S261" s="114">
        <f t="shared" si="22"/>
        <v>185.5</v>
      </c>
      <c r="T261" s="179">
        <f>T262+T263+T264+T265</f>
        <v>0</v>
      </c>
      <c r="U261" s="179">
        <f t="shared" si="22"/>
        <v>185.5</v>
      </c>
      <c r="V261" s="179">
        <f>V262+V263+V264+V265</f>
        <v>10</v>
      </c>
      <c r="W261" s="179">
        <f t="shared" si="22"/>
        <v>195.5</v>
      </c>
      <c r="X261" s="179">
        <f>X262+X263+X264+X265</f>
        <v>0</v>
      </c>
      <c r="Y261" s="179">
        <f t="shared" si="24"/>
        <v>195.5</v>
      </c>
      <c r="Z261" s="179">
        <f>Z262+Z263+Z264+Z265</f>
        <v>0</v>
      </c>
      <c r="AA261" s="179">
        <f t="shared" si="24"/>
        <v>195.5</v>
      </c>
    </row>
    <row r="262" spans="1:27" ht="20.25" x14ac:dyDescent="0.3">
      <c r="A262" s="10"/>
      <c r="B262" s="20"/>
      <c r="C262" s="198" t="s">
        <v>9</v>
      </c>
      <c r="D262" s="185" t="s">
        <v>337</v>
      </c>
      <c r="E262" s="185">
        <v>200</v>
      </c>
      <c r="F262" s="22">
        <v>14</v>
      </c>
      <c r="G262" s="114">
        <v>77</v>
      </c>
      <c r="H262" s="114"/>
      <c r="I262" s="114">
        <f t="shared" si="21"/>
        <v>77</v>
      </c>
      <c r="J262" s="114"/>
      <c r="K262" s="114">
        <f t="shared" si="21"/>
        <v>77</v>
      </c>
      <c r="L262" s="114"/>
      <c r="M262" s="114">
        <f t="shared" si="21"/>
        <v>77</v>
      </c>
      <c r="N262" s="114"/>
      <c r="O262" s="114">
        <f t="shared" si="21"/>
        <v>77</v>
      </c>
      <c r="P262" s="114"/>
      <c r="Q262" s="114">
        <f t="shared" si="22"/>
        <v>77</v>
      </c>
      <c r="R262" s="114"/>
      <c r="S262" s="114">
        <f t="shared" si="22"/>
        <v>77</v>
      </c>
      <c r="T262" s="179"/>
      <c r="U262" s="179">
        <f t="shared" si="22"/>
        <v>77</v>
      </c>
      <c r="V262" s="179">
        <v>10</v>
      </c>
      <c r="W262" s="179">
        <f t="shared" si="22"/>
        <v>87</v>
      </c>
      <c r="X262" s="179"/>
      <c r="Y262" s="179">
        <f t="shared" si="24"/>
        <v>87</v>
      </c>
      <c r="Z262" s="179"/>
      <c r="AA262" s="179">
        <f t="shared" si="24"/>
        <v>87</v>
      </c>
    </row>
    <row r="263" spans="1:27" ht="20.25" x14ac:dyDescent="0.3">
      <c r="A263" s="10"/>
      <c r="B263" s="20"/>
      <c r="C263" s="205"/>
      <c r="D263" s="186"/>
      <c r="E263" s="186"/>
      <c r="F263" s="22">
        <v>7</v>
      </c>
      <c r="G263" s="114">
        <v>9.5</v>
      </c>
      <c r="H263" s="114"/>
      <c r="I263" s="114">
        <f t="shared" si="21"/>
        <v>9.5</v>
      </c>
      <c r="J263" s="114"/>
      <c r="K263" s="114">
        <f t="shared" si="21"/>
        <v>9.5</v>
      </c>
      <c r="L263" s="114"/>
      <c r="M263" s="114">
        <f t="shared" si="21"/>
        <v>9.5</v>
      </c>
      <c r="N263" s="114"/>
      <c r="O263" s="114">
        <f t="shared" si="21"/>
        <v>9.5</v>
      </c>
      <c r="P263" s="114"/>
      <c r="Q263" s="114">
        <f t="shared" si="22"/>
        <v>9.5</v>
      </c>
      <c r="R263" s="114"/>
      <c r="S263" s="114">
        <f t="shared" si="22"/>
        <v>9.5</v>
      </c>
      <c r="T263" s="179"/>
      <c r="U263" s="179">
        <f t="shared" si="22"/>
        <v>9.5</v>
      </c>
      <c r="V263" s="179"/>
      <c r="W263" s="179">
        <f t="shared" si="22"/>
        <v>9.5</v>
      </c>
      <c r="X263" s="179"/>
      <c r="Y263" s="179">
        <f t="shared" si="24"/>
        <v>9.5</v>
      </c>
      <c r="Z263" s="179"/>
      <c r="AA263" s="179">
        <f t="shared" si="24"/>
        <v>9.5</v>
      </c>
    </row>
    <row r="264" spans="1:27" ht="20.25" customHeight="1" x14ac:dyDescent="0.3">
      <c r="A264" s="10"/>
      <c r="B264" s="76"/>
      <c r="C264" s="75" t="s">
        <v>10</v>
      </c>
      <c r="D264" s="80" t="s">
        <v>337</v>
      </c>
      <c r="E264" s="80">
        <v>300</v>
      </c>
      <c r="F264" s="24">
        <v>7</v>
      </c>
      <c r="G264" s="114">
        <v>46</v>
      </c>
      <c r="H264" s="114"/>
      <c r="I264" s="114">
        <f t="shared" si="21"/>
        <v>46</v>
      </c>
      <c r="J264" s="114"/>
      <c r="K264" s="114">
        <f t="shared" si="21"/>
        <v>46</v>
      </c>
      <c r="L264" s="114"/>
      <c r="M264" s="114">
        <f t="shared" si="21"/>
        <v>46</v>
      </c>
      <c r="N264" s="114"/>
      <c r="O264" s="114">
        <f t="shared" si="21"/>
        <v>46</v>
      </c>
      <c r="P264" s="114"/>
      <c r="Q264" s="114">
        <f t="shared" si="22"/>
        <v>46</v>
      </c>
      <c r="R264" s="114"/>
      <c r="S264" s="114">
        <f t="shared" si="22"/>
        <v>46</v>
      </c>
      <c r="T264" s="179"/>
      <c r="U264" s="179">
        <f t="shared" si="22"/>
        <v>46</v>
      </c>
      <c r="V264" s="179"/>
      <c r="W264" s="179">
        <f t="shared" si="22"/>
        <v>46</v>
      </c>
      <c r="X264" s="179"/>
      <c r="Y264" s="179">
        <f t="shared" si="24"/>
        <v>46</v>
      </c>
      <c r="Z264" s="179"/>
      <c r="AA264" s="179">
        <f t="shared" si="24"/>
        <v>46</v>
      </c>
    </row>
    <row r="265" spans="1:27" ht="20.25" customHeight="1" x14ac:dyDescent="0.3">
      <c r="A265" s="10"/>
      <c r="B265" s="74"/>
      <c r="C265" s="75" t="s">
        <v>6</v>
      </c>
      <c r="D265" s="80" t="s">
        <v>337</v>
      </c>
      <c r="E265" s="54">
        <v>600</v>
      </c>
      <c r="F265" s="22">
        <v>9</v>
      </c>
      <c r="G265" s="114">
        <v>53</v>
      </c>
      <c r="H265" s="114"/>
      <c r="I265" s="114">
        <f t="shared" si="21"/>
        <v>53</v>
      </c>
      <c r="J265" s="114"/>
      <c r="K265" s="114">
        <f t="shared" si="21"/>
        <v>53</v>
      </c>
      <c r="L265" s="114"/>
      <c r="M265" s="114">
        <f t="shared" si="21"/>
        <v>53</v>
      </c>
      <c r="N265" s="114"/>
      <c r="O265" s="114">
        <f t="shared" si="21"/>
        <v>53</v>
      </c>
      <c r="P265" s="114"/>
      <c r="Q265" s="114">
        <f t="shared" si="22"/>
        <v>53</v>
      </c>
      <c r="R265" s="114"/>
      <c r="S265" s="114">
        <f t="shared" si="22"/>
        <v>53</v>
      </c>
      <c r="T265" s="179"/>
      <c r="U265" s="179">
        <f t="shared" si="22"/>
        <v>53</v>
      </c>
      <c r="V265" s="179"/>
      <c r="W265" s="179">
        <f t="shared" si="22"/>
        <v>53</v>
      </c>
      <c r="X265" s="179"/>
      <c r="Y265" s="179">
        <f t="shared" si="24"/>
        <v>53</v>
      </c>
      <c r="Z265" s="179"/>
      <c r="AA265" s="179">
        <f t="shared" si="24"/>
        <v>53</v>
      </c>
    </row>
    <row r="266" spans="1:27" s="60" customFormat="1" ht="50.45" customHeight="1" x14ac:dyDescent="0.3">
      <c r="A266" s="61"/>
      <c r="B266" s="96"/>
      <c r="C266" s="123" t="s">
        <v>339</v>
      </c>
      <c r="D266" s="100" t="s">
        <v>338</v>
      </c>
      <c r="E266" s="100"/>
      <c r="F266" s="22"/>
      <c r="G266" s="114">
        <f t="shared" ref="G266:Z267" si="26">G267</f>
        <v>66.8</v>
      </c>
      <c r="H266" s="114">
        <f t="shared" si="26"/>
        <v>0</v>
      </c>
      <c r="I266" s="114">
        <f t="shared" si="21"/>
        <v>66.8</v>
      </c>
      <c r="J266" s="114">
        <f t="shared" si="26"/>
        <v>0</v>
      </c>
      <c r="K266" s="114">
        <f t="shared" si="21"/>
        <v>66.8</v>
      </c>
      <c r="L266" s="114">
        <f t="shared" si="26"/>
        <v>0</v>
      </c>
      <c r="M266" s="114">
        <f t="shared" si="21"/>
        <v>66.8</v>
      </c>
      <c r="N266" s="114">
        <f t="shared" si="26"/>
        <v>0</v>
      </c>
      <c r="O266" s="114">
        <f t="shared" si="21"/>
        <v>66.8</v>
      </c>
      <c r="P266" s="114">
        <f t="shared" si="26"/>
        <v>107.5</v>
      </c>
      <c r="Q266" s="114">
        <f t="shared" si="22"/>
        <v>174.3</v>
      </c>
      <c r="R266" s="114">
        <f t="shared" si="26"/>
        <v>0</v>
      </c>
      <c r="S266" s="114">
        <f t="shared" si="22"/>
        <v>174.3</v>
      </c>
      <c r="T266" s="179">
        <f t="shared" si="26"/>
        <v>0</v>
      </c>
      <c r="U266" s="179">
        <f t="shared" si="22"/>
        <v>174.3</v>
      </c>
      <c r="V266" s="179">
        <f t="shared" si="26"/>
        <v>0</v>
      </c>
      <c r="W266" s="179">
        <f t="shared" si="22"/>
        <v>174.3</v>
      </c>
      <c r="X266" s="179">
        <f t="shared" si="26"/>
        <v>0</v>
      </c>
      <c r="Y266" s="179">
        <f t="shared" si="24"/>
        <v>174.3</v>
      </c>
      <c r="Z266" s="179">
        <f t="shared" si="26"/>
        <v>0</v>
      </c>
      <c r="AA266" s="179">
        <f t="shared" si="24"/>
        <v>174.3</v>
      </c>
    </row>
    <row r="267" spans="1:27" s="60" customFormat="1" ht="45" customHeight="1" x14ac:dyDescent="0.3">
      <c r="A267" s="61"/>
      <c r="B267" s="96"/>
      <c r="C267" s="99" t="s">
        <v>188</v>
      </c>
      <c r="D267" s="100" t="s">
        <v>340</v>
      </c>
      <c r="E267" s="100"/>
      <c r="F267" s="22"/>
      <c r="G267" s="114">
        <f t="shared" si="26"/>
        <v>66.8</v>
      </c>
      <c r="H267" s="114">
        <f t="shared" si="26"/>
        <v>0</v>
      </c>
      <c r="I267" s="114">
        <f t="shared" si="21"/>
        <v>66.8</v>
      </c>
      <c r="J267" s="114">
        <f t="shared" si="26"/>
        <v>0</v>
      </c>
      <c r="K267" s="114">
        <f t="shared" si="21"/>
        <v>66.8</v>
      </c>
      <c r="L267" s="114">
        <f t="shared" si="26"/>
        <v>0</v>
      </c>
      <c r="M267" s="114">
        <f t="shared" si="21"/>
        <v>66.8</v>
      </c>
      <c r="N267" s="114">
        <f t="shared" si="26"/>
        <v>0</v>
      </c>
      <c r="O267" s="114">
        <f t="shared" si="21"/>
        <v>66.8</v>
      </c>
      <c r="P267" s="114">
        <f t="shared" si="26"/>
        <v>107.5</v>
      </c>
      <c r="Q267" s="114">
        <f t="shared" si="22"/>
        <v>174.3</v>
      </c>
      <c r="R267" s="114">
        <f t="shared" si="26"/>
        <v>0</v>
      </c>
      <c r="S267" s="114">
        <f t="shared" si="22"/>
        <v>174.3</v>
      </c>
      <c r="T267" s="179">
        <f t="shared" si="26"/>
        <v>0</v>
      </c>
      <c r="U267" s="179">
        <f t="shared" si="22"/>
        <v>174.3</v>
      </c>
      <c r="V267" s="179">
        <f t="shared" si="26"/>
        <v>0</v>
      </c>
      <c r="W267" s="179">
        <f t="shared" si="22"/>
        <v>174.3</v>
      </c>
      <c r="X267" s="179">
        <f t="shared" si="26"/>
        <v>0</v>
      </c>
      <c r="Y267" s="179">
        <f t="shared" si="24"/>
        <v>174.3</v>
      </c>
      <c r="Z267" s="179">
        <f t="shared" si="26"/>
        <v>0</v>
      </c>
      <c r="AA267" s="179">
        <f t="shared" si="24"/>
        <v>174.3</v>
      </c>
    </row>
    <row r="268" spans="1:27" s="60" customFormat="1" ht="43.5" customHeight="1" x14ac:dyDescent="0.3">
      <c r="A268" s="61"/>
      <c r="B268" s="96"/>
      <c r="C268" s="99" t="s">
        <v>9</v>
      </c>
      <c r="D268" s="100" t="s">
        <v>340</v>
      </c>
      <c r="E268" s="100" t="s">
        <v>152</v>
      </c>
      <c r="F268" s="22"/>
      <c r="G268" s="114">
        <v>66.8</v>
      </c>
      <c r="H268" s="114"/>
      <c r="I268" s="114">
        <f t="shared" si="21"/>
        <v>66.8</v>
      </c>
      <c r="J268" s="114"/>
      <c r="K268" s="114">
        <f t="shared" si="21"/>
        <v>66.8</v>
      </c>
      <c r="L268" s="114"/>
      <c r="M268" s="114">
        <f t="shared" si="21"/>
        <v>66.8</v>
      </c>
      <c r="N268" s="114"/>
      <c r="O268" s="114">
        <f t="shared" si="21"/>
        <v>66.8</v>
      </c>
      <c r="P268" s="114">
        <v>107.5</v>
      </c>
      <c r="Q268" s="114">
        <f t="shared" si="22"/>
        <v>174.3</v>
      </c>
      <c r="R268" s="114"/>
      <c r="S268" s="114">
        <f t="shared" si="22"/>
        <v>174.3</v>
      </c>
      <c r="T268" s="179"/>
      <c r="U268" s="179">
        <f t="shared" si="22"/>
        <v>174.3</v>
      </c>
      <c r="V268" s="179"/>
      <c r="W268" s="179">
        <f t="shared" si="22"/>
        <v>174.3</v>
      </c>
      <c r="X268" s="179"/>
      <c r="Y268" s="179">
        <f t="shared" si="24"/>
        <v>174.3</v>
      </c>
      <c r="Z268" s="179"/>
      <c r="AA268" s="179">
        <f t="shared" si="24"/>
        <v>174.3</v>
      </c>
    </row>
    <row r="269" spans="1:27" ht="40.5" x14ac:dyDescent="0.3">
      <c r="A269" s="10"/>
      <c r="B269" s="5"/>
      <c r="C269" s="28" t="s">
        <v>341</v>
      </c>
      <c r="D269" s="78" t="s">
        <v>342</v>
      </c>
      <c r="E269" s="78"/>
      <c r="F269" s="50"/>
      <c r="G269" s="114">
        <f t="shared" ref="G269:Z270" si="27">G270</f>
        <v>16</v>
      </c>
      <c r="H269" s="114">
        <f t="shared" si="27"/>
        <v>0</v>
      </c>
      <c r="I269" s="114">
        <f t="shared" si="21"/>
        <v>16</v>
      </c>
      <c r="J269" s="114">
        <f t="shared" si="27"/>
        <v>0</v>
      </c>
      <c r="K269" s="114">
        <f t="shared" si="21"/>
        <v>16</v>
      </c>
      <c r="L269" s="114">
        <f t="shared" si="27"/>
        <v>0</v>
      </c>
      <c r="M269" s="114">
        <f t="shared" si="21"/>
        <v>16</v>
      </c>
      <c r="N269" s="114">
        <f t="shared" si="27"/>
        <v>0</v>
      </c>
      <c r="O269" s="114">
        <f t="shared" si="21"/>
        <v>16</v>
      </c>
      <c r="P269" s="114">
        <f t="shared" si="27"/>
        <v>0</v>
      </c>
      <c r="Q269" s="114">
        <f t="shared" si="22"/>
        <v>16</v>
      </c>
      <c r="R269" s="114">
        <f t="shared" si="27"/>
        <v>0</v>
      </c>
      <c r="S269" s="114">
        <f t="shared" si="22"/>
        <v>16</v>
      </c>
      <c r="T269" s="179">
        <f t="shared" si="27"/>
        <v>0</v>
      </c>
      <c r="U269" s="179">
        <f t="shared" si="22"/>
        <v>16</v>
      </c>
      <c r="V269" s="179">
        <f t="shared" si="27"/>
        <v>0</v>
      </c>
      <c r="W269" s="179">
        <f t="shared" si="22"/>
        <v>16</v>
      </c>
      <c r="X269" s="179">
        <f t="shared" si="27"/>
        <v>0</v>
      </c>
      <c r="Y269" s="179">
        <f t="shared" si="24"/>
        <v>16</v>
      </c>
      <c r="Z269" s="179">
        <f t="shared" si="27"/>
        <v>0</v>
      </c>
      <c r="AA269" s="179">
        <f t="shared" si="24"/>
        <v>16</v>
      </c>
    </row>
    <row r="270" spans="1:27" ht="37.15" customHeight="1" x14ac:dyDescent="0.3">
      <c r="A270" s="10"/>
      <c r="B270" s="5"/>
      <c r="C270" s="28" t="s">
        <v>151</v>
      </c>
      <c r="D270" s="78" t="s">
        <v>343</v>
      </c>
      <c r="E270" s="78"/>
      <c r="F270" s="50"/>
      <c r="G270" s="114">
        <f t="shared" si="27"/>
        <v>16</v>
      </c>
      <c r="H270" s="114">
        <f t="shared" si="27"/>
        <v>0</v>
      </c>
      <c r="I270" s="114">
        <f t="shared" si="21"/>
        <v>16</v>
      </c>
      <c r="J270" s="114">
        <f t="shared" si="27"/>
        <v>0</v>
      </c>
      <c r="K270" s="114">
        <f t="shared" si="21"/>
        <v>16</v>
      </c>
      <c r="L270" s="114">
        <f t="shared" si="27"/>
        <v>0</v>
      </c>
      <c r="M270" s="114">
        <f t="shared" si="21"/>
        <v>16</v>
      </c>
      <c r="N270" s="114">
        <f t="shared" si="27"/>
        <v>0</v>
      </c>
      <c r="O270" s="114">
        <f t="shared" si="21"/>
        <v>16</v>
      </c>
      <c r="P270" s="114">
        <f t="shared" si="27"/>
        <v>0</v>
      </c>
      <c r="Q270" s="114">
        <f t="shared" si="22"/>
        <v>16</v>
      </c>
      <c r="R270" s="114">
        <f t="shared" si="27"/>
        <v>0</v>
      </c>
      <c r="S270" s="114">
        <f t="shared" si="22"/>
        <v>16</v>
      </c>
      <c r="T270" s="179">
        <f t="shared" si="27"/>
        <v>0</v>
      </c>
      <c r="U270" s="179">
        <f t="shared" si="22"/>
        <v>16</v>
      </c>
      <c r="V270" s="179">
        <f t="shared" si="27"/>
        <v>0</v>
      </c>
      <c r="W270" s="179">
        <f t="shared" si="22"/>
        <v>16</v>
      </c>
      <c r="X270" s="179">
        <f t="shared" si="27"/>
        <v>0</v>
      </c>
      <c r="Y270" s="179">
        <f t="shared" si="24"/>
        <v>16</v>
      </c>
      <c r="Z270" s="179">
        <f t="shared" si="27"/>
        <v>0</v>
      </c>
      <c r="AA270" s="179">
        <f t="shared" si="24"/>
        <v>16</v>
      </c>
    </row>
    <row r="271" spans="1:27" ht="40.5" x14ac:dyDescent="0.3">
      <c r="A271" s="10"/>
      <c r="B271" s="5"/>
      <c r="C271" s="28" t="s">
        <v>9</v>
      </c>
      <c r="D271" s="78" t="s">
        <v>343</v>
      </c>
      <c r="E271" s="78">
        <v>200</v>
      </c>
      <c r="F271" s="50">
        <v>14</v>
      </c>
      <c r="G271" s="114">
        <v>16</v>
      </c>
      <c r="H271" s="114"/>
      <c r="I271" s="114">
        <f t="shared" si="21"/>
        <v>16</v>
      </c>
      <c r="J271" s="114"/>
      <c r="K271" s="114">
        <f t="shared" si="21"/>
        <v>16</v>
      </c>
      <c r="L271" s="114"/>
      <c r="M271" s="114">
        <f t="shared" si="21"/>
        <v>16</v>
      </c>
      <c r="N271" s="114"/>
      <c r="O271" s="114">
        <f t="shared" ref="O271:AA286" si="28">M271+N271</f>
        <v>16</v>
      </c>
      <c r="P271" s="114"/>
      <c r="Q271" s="114">
        <f t="shared" si="28"/>
        <v>16</v>
      </c>
      <c r="R271" s="114"/>
      <c r="S271" s="114">
        <f t="shared" si="28"/>
        <v>16</v>
      </c>
      <c r="T271" s="179"/>
      <c r="U271" s="179">
        <f t="shared" si="28"/>
        <v>16</v>
      </c>
      <c r="V271" s="179"/>
      <c r="W271" s="179">
        <f t="shared" si="28"/>
        <v>16</v>
      </c>
      <c r="X271" s="179"/>
      <c r="Y271" s="179">
        <f t="shared" si="28"/>
        <v>16</v>
      </c>
      <c r="Z271" s="179"/>
      <c r="AA271" s="179">
        <f t="shared" si="28"/>
        <v>16</v>
      </c>
    </row>
    <row r="272" spans="1:27" s="60" customFormat="1" ht="50.45" customHeight="1" x14ac:dyDescent="0.3">
      <c r="A272" s="61"/>
      <c r="B272" s="5"/>
      <c r="C272" s="44" t="s">
        <v>344</v>
      </c>
      <c r="D272" s="45" t="s">
        <v>345</v>
      </c>
      <c r="E272" s="45"/>
      <c r="F272" s="50"/>
      <c r="G272" s="114">
        <f>G273+G275</f>
        <v>1700</v>
      </c>
      <c r="H272" s="114">
        <f>H273+H275</f>
        <v>0</v>
      </c>
      <c r="I272" s="114">
        <f t="shared" ref="I272:O341" si="29">G272+H272</f>
        <v>1700</v>
      </c>
      <c r="J272" s="114">
        <f>J273+J275</f>
        <v>0</v>
      </c>
      <c r="K272" s="114">
        <f t="shared" si="29"/>
        <v>1700</v>
      </c>
      <c r="L272" s="114">
        <f>L273+L275</f>
        <v>0</v>
      </c>
      <c r="M272" s="114">
        <f t="shared" si="29"/>
        <v>1700</v>
      </c>
      <c r="N272" s="114">
        <f>N273+N275</f>
        <v>0</v>
      </c>
      <c r="O272" s="114">
        <f t="shared" si="29"/>
        <v>1700</v>
      </c>
      <c r="P272" s="114">
        <f>P273+P275</f>
        <v>0</v>
      </c>
      <c r="Q272" s="114">
        <f t="shared" si="28"/>
        <v>1700</v>
      </c>
      <c r="R272" s="114">
        <f>R273+R275</f>
        <v>0</v>
      </c>
      <c r="S272" s="114">
        <f t="shared" si="28"/>
        <v>1700</v>
      </c>
      <c r="T272" s="179">
        <f>T273+T275</f>
        <v>0</v>
      </c>
      <c r="U272" s="179">
        <f t="shared" si="28"/>
        <v>1700</v>
      </c>
      <c r="V272" s="179">
        <f>V273+V275</f>
        <v>0</v>
      </c>
      <c r="W272" s="179">
        <f t="shared" si="28"/>
        <v>1700</v>
      </c>
      <c r="X272" s="179">
        <f>X273+X275</f>
        <v>0</v>
      </c>
      <c r="Y272" s="179">
        <f t="shared" si="28"/>
        <v>1700</v>
      </c>
      <c r="Z272" s="179">
        <f>Z273+Z275</f>
        <v>0</v>
      </c>
      <c r="AA272" s="179">
        <f t="shared" si="28"/>
        <v>1700</v>
      </c>
    </row>
    <row r="273" spans="1:27" s="60" customFormat="1" ht="58.5" x14ac:dyDescent="0.3">
      <c r="A273" s="61"/>
      <c r="B273" s="5"/>
      <c r="C273" s="112" t="s">
        <v>477</v>
      </c>
      <c r="D273" s="45" t="s">
        <v>346</v>
      </c>
      <c r="E273" s="45"/>
      <c r="F273" s="50"/>
      <c r="G273" s="114">
        <f>G274</f>
        <v>1479</v>
      </c>
      <c r="H273" s="114">
        <f>H274</f>
        <v>0</v>
      </c>
      <c r="I273" s="114">
        <f t="shared" si="29"/>
        <v>1479</v>
      </c>
      <c r="J273" s="114">
        <f>J274</f>
        <v>0</v>
      </c>
      <c r="K273" s="114">
        <f t="shared" si="29"/>
        <v>1479</v>
      </c>
      <c r="L273" s="114">
        <f>L274</f>
        <v>0</v>
      </c>
      <c r="M273" s="114">
        <f t="shared" si="29"/>
        <v>1479</v>
      </c>
      <c r="N273" s="114">
        <f>N274</f>
        <v>0</v>
      </c>
      <c r="O273" s="114">
        <f t="shared" si="29"/>
        <v>1479</v>
      </c>
      <c r="P273" s="114">
        <f>P274</f>
        <v>0</v>
      </c>
      <c r="Q273" s="114">
        <f t="shared" si="28"/>
        <v>1479</v>
      </c>
      <c r="R273" s="114">
        <f>R274</f>
        <v>0</v>
      </c>
      <c r="S273" s="114">
        <f t="shared" si="28"/>
        <v>1479</v>
      </c>
      <c r="T273" s="179">
        <f>T274</f>
        <v>0</v>
      </c>
      <c r="U273" s="179">
        <f t="shared" si="28"/>
        <v>1479</v>
      </c>
      <c r="V273" s="179">
        <f>V274</f>
        <v>0</v>
      </c>
      <c r="W273" s="179">
        <f t="shared" si="28"/>
        <v>1479</v>
      </c>
      <c r="X273" s="179">
        <f>X274</f>
        <v>0</v>
      </c>
      <c r="Y273" s="179">
        <f t="shared" si="28"/>
        <v>1479</v>
      </c>
      <c r="Z273" s="179">
        <f>Z274</f>
        <v>0</v>
      </c>
      <c r="AA273" s="179">
        <f t="shared" si="28"/>
        <v>1479</v>
      </c>
    </row>
    <row r="274" spans="1:27" s="60" customFormat="1" ht="39" x14ac:dyDescent="0.3">
      <c r="A274" s="61"/>
      <c r="B274" s="5"/>
      <c r="C274" s="44" t="s">
        <v>13</v>
      </c>
      <c r="D274" s="45" t="s">
        <v>346</v>
      </c>
      <c r="E274" s="45" t="s">
        <v>153</v>
      </c>
      <c r="F274" s="50"/>
      <c r="G274" s="114">
        <v>1479</v>
      </c>
      <c r="H274" s="114"/>
      <c r="I274" s="114">
        <f t="shared" si="29"/>
        <v>1479</v>
      </c>
      <c r="J274" s="114"/>
      <c r="K274" s="114">
        <f t="shared" si="29"/>
        <v>1479</v>
      </c>
      <c r="L274" s="114"/>
      <c r="M274" s="114">
        <f t="shared" si="29"/>
        <v>1479</v>
      </c>
      <c r="N274" s="114"/>
      <c r="O274" s="114">
        <f t="shared" si="29"/>
        <v>1479</v>
      </c>
      <c r="P274" s="114"/>
      <c r="Q274" s="114">
        <f t="shared" si="28"/>
        <v>1479</v>
      </c>
      <c r="R274" s="114"/>
      <c r="S274" s="114">
        <f t="shared" si="28"/>
        <v>1479</v>
      </c>
      <c r="T274" s="179"/>
      <c r="U274" s="179">
        <f t="shared" si="28"/>
        <v>1479</v>
      </c>
      <c r="V274" s="179"/>
      <c r="W274" s="179">
        <f t="shared" si="28"/>
        <v>1479</v>
      </c>
      <c r="X274" s="179"/>
      <c r="Y274" s="179">
        <f t="shared" si="28"/>
        <v>1479</v>
      </c>
      <c r="Z274" s="179"/>
      <c r="AA274" s="179">
        <f t="shared" si="28"/>
        <v>1479</v>
      </c>
    </row>
    <row r="275" spans="1:27" s="60" customFormat="1" ht="58.5" x14ac:dyDescent="0.3">
      <c r="A275" s="61"/>
      <c r="B275" s="5"/>
      <c r="C275" s="112" t="s">
        <v>478</v>
      </c>
      <c r="D275" s="45" t="s">
        <v>346</v>
      </c>
      <c r="E275" s="45"/>
      <c r="F275" s="50"/>
      <c r="G275" s="114">
        <f>G276</f>
        <v>221</v>
      </c>
      <c r="H275" s="114">
        <f>H276</f>
        <v>0</v>
      </c>
      <c r="I275" s="114">
        <f t="shared" si="29"/>
        <v>221</v>
      </c>
      <c r="J275" s="114">
        <f>J276</f>
        <v>0</v>
      </c>
      <c r="K275" s="114">
        <f t="shared" si="29"/>
        <v>221</v>
      </c>
      <c r="L275" s="114">
        <f>L276</f>
        <v>0</v>
      </c>
      <c r="M275" s="114">
        <f t="shared" si="29"/>
        <v>221</v>
      </c>
      <c r="N275" s="114">
        <f>N276</f>
        <v>0</v>
      </c>
      <c r="O275" s="114">
        <f t="shared" si="29"/>
        <v>221</v>
      </c>
      <c r="P275" s="114">
        <f>P276</f>
        <v>0</v>
      </c>
      <c r="Q275" s="114">
        <f t="shared" si="28"/>
        <v>221</v>
      </c>
      <c r="R275" s="114">
        <f>R276</f>
        <v>0</v>
      </c>
      <c r="S275" s="114">
        <f t="shared" si="28"/>
        <v>221</v>
      </c>
      <c r="T275" s="179">
        <f>T276</f>
        <v>0</v>
      </c>
      <c r="U275" s="179">
        <f t="shared" si="28"/>
        <v>221</v>
      </c>
      <c r="V275" s="179">
        <f>V276</f>
        <v>0</v>
      </c>
      <c r="W275" s="179">
        <f t="shared" si="28"/>
        <v>221</v>
      </c>
      <c r="X275" s="179">
        <f>X276</f>
        <v>0</v>
      </c>
      <c r="Y275" s="179">
        <f t="shared" si="28"/>
        <v>221</v>
      </c>
      <c r="Z275" s="179">
        <f>Z276</f>
        <v>0</v>
      </c>
      <c r="AA275" s="179">
        <f t="shared" si="28"/>
        <v>221</v>
      </c>
    </row>
    <row r="276" spans="1:27" s="60" customFormat="1" ht="39" x14ac:dyDescent="0.3">
      <c r="A276" s="61"/>
      <c r="B276" s="5"/>
      <c r="C276" s="44" t="s">
        <v>13</v>
      </c>
      <c r="D276" s="45" t="s">
        <v>346</v>
      </c>
      <c r="E276" s="45" t="s">
        <v>153</v>
      </c>
      <c r="F276" s="50"/>
      <c r="G276" s="114">
        <v>221</v>
      </c>
      <c r="H276" s="114"/>
      <c r="I276" s="114">
        <f t="shared" si="29"/>
        <v>221</v>
      </c>
      <c r="J276" s="114"/>
      <c r="K276" s="114">
        <f t="shared" si="29"/>
        <v>221</v>
      </c>
      <c r="L276" s="114"/>
      <c r="M276" s="114">
        <f t="shared" si="29"/>
        <v>221</v>
      </c>
      <c r="N276" s="114"/>
      <c r="O276" s="114">
        <f t="shared" si="29"/>
        <v>221</v>
      </c>
      <c r="P276" s="114"/>
      <c r="Q276" s="114">
        <f t="shared" si="28"/>
        <v>221</v>
      </c>
      <c r="R276" s="114"/>
      <c r="S276" s="114">
        <f t="shared" si="28"/>
        <v>221</v>
      </c>
      <c r="T276" s="179"/>
      <c r="U276" s="179">
        <f t="shared" si="28"/>
        <v>221</v>
      </c>
      <c r="V276" s="179"/>
      <c r="W276" s="179">
        <f t="shared" si="28"/>
        <v>221</v>
      </c>
      <c r="X276" s="179"/>
      <c r="Y276" s="179">
        <f t="shared" si="28"/>
        <v>221</v>
      </c>
      <c r="Z276" s="179"/>
      <c r="AA276" s="179">
        <f t="shared" si="28"/>
        <v>221</v>
      </c>
    </row>
    <row r="277" spans="1:27" ht="64.5" customHeight="1" x14ac:dyDescent="0.3">
      <c r="A277" s="10"/>
      <c r="B277" s="5"/>
      <c r="C277" s="43" t="s">
        <v>347</v>
      </c>
      <c r="D277" s="45" t="s">
        <v>348</v>
      </c>
      <c r="E277" s="45"/>
      <c r="F277" s="50"/>
      <c r="G277" s="114">
        <f>G278</f>
        <v>39037.4</v>
      </c>
      <c r="H277" s="114">
        <f>H278</f>
        <v>0</v>
      </c>
      <c r="I277" s="114">
        <f t="shared" si="29"/>
        <v>39037.4</v>
      </c>
      <c r="J277" s="114">
        <f>J278</f>
        <v>0</v>
      </c>
      <c r="K277" s="114">
        <f t="shared" si="29"/>
        <v>39037.4</v>
      </c>
      <c r="L277" s="114">
        <f>L278</f>
        <v>0</v>
      </c>
      <c r="M277" s="114">
        <f t="shared" si="29"/>
        <v>39037.4</v>
      </c>
      <c r="N277" s="114">
        <f>N278</f>
        <v>1538.2</v>
      </c>
      <c r="O277" s="114">
        <f t="shared" si="29"/>
        <v>40575.599999999999</v>
      </c>
      <c r="P277" s="114">
        <f>P278</f>
        <v>11639.3</v>
      </c>
      <c r="Q277" s="114">
        <f t="shared" si="28"/>
        <v>52214.899999999994</v>
      </c>
      <c r="R277" s="114">
        <f>R278</f>
        <v>0</v>
      </c>
      <c r="S277" s="114">
        <f t="shared" si="28"/>
        <v>52214.899999999994</v>
      </c>
      <c r="T277" s="179">
        <f>T278</f>
        <v>1452.8</v>
      </c>
      <c r="U277" s="179">
        <f t="shared" si="28"/>
        <v>53667.7</v>
      </c>
      <c r="V277" s="179">
        <f>V278</f>
        <v>-842.2</v>
      </c>
      <c r="W277" s="179">
        <f t="shared" si="28"/>
        <v>52825.5</v>
      </c>
      <c r="X277" s="179">
        <f>X278</f>
        <v>-3150.4</v>
      </c>
      <c r="Y277" s="179">
        <f t="shared" si="28"/>
        <v>49675.1</v>
      </c>
      <c r="Z277" s="179">
        <f>Z278</f>
        <v>-60.2</v>
      </c>
      <c r="AA277" s="179">
        <f t="shared" si="28"/>
        <v>49614.9</v>
      </c>
    </row>
    <row r="278" spans="1:27" ht="39.75" customHeight="1" x14ac:dyDescent="0.3">
      <c r="A278" s="10"/>
      <c r="B278" s="5"/>
      <c r="C278" s="43" t="s">
        <v>160</v>
      </c>
      <c r="D278" s="45" t="s">
        <v>349</v>
      </c>
      <c r="E278" s="45"/>
      <c r="F278" s="50"/>
      <c r="G278" s="114">
        <f>G279</f>
        <v>39037.4</v>
      </c>
      <c r="H278" s="114">
        <f>H279</f>
        <v>0</v>
      </c>
      <c r="I278" s="114">
        <f t="shared" si="29"/>
        <v>39037.4</v>
      </c>
      <c r="J278" s="114">
        <f>J279</f>
        <v>0</v>
      </c>
      <c r="K278" s="114">
        <f t="shared" si="29"/>
        <v>39037.4</v>
      </c>
      <c r="L278" s="114">
        <f>L279</f>
        <v>0</v>
      </c>
      <c r="M278" s="114">
        <f t="shared" si="29"/>
        <v>39037.4</v>
      </c>
      <c r="N278" s="114">
        <f>N279</f>
        <v>1538.2</v>
      </c>
      <c r="O278" s="114">
        <f t="shared" si="29"/>
        <v>40575.599999999999</v>
      </c>
      <c r="P278" s="114">
        <f>P279</f>
        <v>11639.3</v>
      </c>
      <c r="Q278" s="114">
        <f t="shared" si="28"/>
        <v>52214.899999999994</v>
      </c>
      <c r="R278" s="114">
        <f>R279</f>
        <v>0</v>
      </c>
      <c r="S278" s="114">
        <f t="shared" si="28"/>
        <v>52214.899999999994</v>
      </c>
      <c r="T278" s="179">
        <f>T279</f>
        <v>1452.8</v>
      </c>
      <c r="U278" s="179">
        <f t="shared" si="28"/>
        <v>53667.7</v>
      </c>
      <c r="V278" s="179">
        <f>V279</f>
        <v>-842.2</v>
      </c>
      <c r="W278" s="179">
        <f t="shared" si="28"/>
        <v>52825.5</v>
      </c>
      <c r="X278" s="179">
        <f>X279</f>
        <v>-3150.4</v>
      </c>
      <c r="Y278" s="179">
        <f t="shared" si="28"/>
        <v>49675.1</v>
      </c>
      <c r="Z278" s="179">
        <f>Z279</f>
        <v>-60.2</v>
      </c>
      <c r="AA278" s="179">
        <f t="shared" si="28"/>
        <v>49614.9</v>
      </c>
    </row>
    <row r="279" spans="1:27" ht="44.25" customHeight="1" x14ac:dyDescent="0.3">
      <c r="A279" s="10"/>
      <c r="B279" s="5"/>
      <c r="C279" s="19" t="s">
        <v>13</v>
      </c>
      <c r="D279" s="45" t="s">
        <v>349</v>
      </c>
      <c r="E279" s="45" t="s">
        <v>153</v>
      </c>
      <c r="F279" s="50">
        <v>1</v>
      </c>
      <c r="G279" s="114">
        <v>39037.4</v>
      </c>
      <c r="H279" s="114"/>
      <c r="I279" s="114">
        <f t="shared" si="29"/>
        <v>39037.4</v>
      </c>
      <c r="J279" s="114"/>
      <c r="K279" s="114">
        <f t="shared" si="29"/>
        <v>39037.4</v>
      </c>
      <c r="L279" s="114"/>
      <c r="M279" s="114">
        <f t="shared" si="29"/>
        <v>39037.4</v>
      </c>
      <c r="N279" s="114">
        <v>1538.2</v>
      </c>
      <c r="O279" s="114">
        <f t="shared" si="29"/>
        <v>40575.599999999999</v>
      </c>
      <c r="P279" s="114">
        <v>11639.3</v>
      </c>
      <c r="Q279" s="114">
        <f t="shared" si="28"/>
        <v>52214.899999999994</v>
      </c>
      <c r="R279" s="114"/>
      <c r="S279" s="114">
        <f t="shared" si="28"/>
        <v>52214.899999999994</v>
      </c>
      <c r="T279" s="179">
        <v>1452.8</v>
      </c>
      <c r="U279" s="179">
        <f t="shared" si="28"/>
        <v>53667.7</v>
      </c>
      <c r="V279" s="179">
        <v>-842.2</v>
      </c>
      <c r="W279" s="179">
        <f t="shared" si="28"/>
        <v>52825.5</v>
      </c>
      <c r="X279" s="179">
        <v>-3150.4</v>
      </c>
      <c r="Y279" s="179">
        <f t="shared" si="28"/>
        <v>49675.1</v>
      </c>
      <c r="Z279" s="179">
        <v>-60.2</v>
      </c>
      <c r="AA279" s="179">
        <f t="shared" si="28"/>
        <v>49614.9</v>
      </c>
    </row>
    <row r="280" spans="1:27" s="60" customFormat="1" ht="57" customHeight="1" x14ac:dyDescent="0.3">
      <c r="A280" s="61"/>
      <c r="B280" s="5"/>
      <c r="C280" s="44" t="s">
        <v>351</v>
      </c>
      <c r="D280" s="45" t="s">
        <v>350</v>
      </c>
      <c r="E280" s="45"/>
      <c r="F280" s="50"/>
      <c r="G280" s="114">
        <f>G281+G283</f>
        <v>82.8</v>
      </c>
      <c r="H280" s="114">
        <f>H281+H283</f>
        <v>0</v>
      </c>
      <c r="I280" s="114">
        <f t="shared" si="29"/>
        <v>82.8</v>
      </c>
      <c r="J280" s="114">
        <f>J281+J283</f>
        <v>0</v>
      </c>
      <c r="K280" s="114">
        <f t="shared" si="29"/>
        <v>82.8</v>
      </c>
      <c r="L280" s="114">
        <f>L281+L283</f>
        <v>0</v>
      </c>
      <c r="M280" s="114">
        <f t="shared" si="29"/>
        <v>82.8</v>
      </c>
      <c r="N280" s="114">
        <f>N281+N283</f>
        <v>0</v>
      </c>
      <c r="O280" s="114">
        <f t="shared" si="29"/>
        <v>82.8</v>
      </c>
      <c r="P280" s="114">
        <f>P281+P283</f>
        <v>0</v>
      </c>
      <c r="Q280" s="114">
        <f t="shared" si="28"/>
        <v>82.8</v>
      </c>
      <c r="R280" s="114">
        <f>R281+R283</f>
        <v>0</v>
      </c>
      <c r="S280" s="114">
        <f t="shared" si="28"/>
        <v>82.8</v>
      </c>
      <c r="T280" s="179">
        <f>T281+T283</f>
        <v>0</v>
      </c>
      <c r="U280" s="179">
        <f t="shared" si="28"/>
        <v>82.8</v>
      </c>
      <c r="V280" s="179">
        <f>V281+V283</f>
        <v>0</v>
      </c>
      <c r="W280" s="179">
        <f t="shared" si="28"/>
        <v>82.8</v>
      </c>
      <c r="X280" s="179">
        <f>X281+X283</f>
        <v>0</v>
      </c>
      <c r="Y280" s="179">
        <f t="shared" si="28"/>
        <v>82.8</v>
      </c>
      <c r="Z280" s="179">
        <f>Z281+Z283</f>
        <v>0</v>
      </c>
      <c r="AA280" s="179">
        <f t="shared" si="28"/>
        <v>82.8</v>
      </c>
    </row>
    <row r="281" spans="1:27" ht="32.25" customHeight="1" x14ac:dyDescent="0.3">
      <c r="A281" s="10"/>
      <c r="B281" s="5"/>
      <c r="C281" s="55" t="s">
        <v>161</v>
      </c>
      <c r="D281" s="45" t="s">
        <v>352</v>
      </c>
      <c r="E281" s="45"/>
      <c r="F281" s="50"/>
      <c r="G281" s="114">
        <f>G282</f>
        <v>39.299999999999997</v>
      </c>
      <c r="H281" s="114">
        <f>H282</f>
        <v>0</v>
      </c>
      <c r="I281" s="114">
        <f t="shared" si="29"/>
        <v>39.299999999999997</v>
      </c>
      <c r="J281" s="114">
        <f>J282</f>
        <v>0</v>
      </c>
      <c r="K281" s="114">
        <f t="shared" si="29"/>
        <v>39.299999999999997</v>
      </c>
      <c r="L281" s="114">
        <f>L282</f>
        <v>0</v>
      </c>
      <c r="M281" s="114">
        <f t="shared" si="29"/>
        <v>39.299999999999997</v>
      </c>
      <c r="N281" s="114">
        <f>N282</f>
        <v>0</v>
      </c>
      <c r="O281" s="114">
        <f t="shared" si="29"/>
        <v>39.299999999999997</v>
      </c>
      <c r="P281" s="114">
        <f>P282</f>
        <v>0</v>
      </c>
      <c r="Q281" s="114">
        <f t="shared" si="28"/>
        <v>39.299999999999997</v>
      </c>
      <c r="R281" s="114">
        <f>R282</f>
        <v>0</v>
      </c>
      <c r="S281" s="114">
        <f t="shared" si="28"/>
        <v>39.299999999999997</v>
      </c>
      <c r="T281" s="179">
        <f>T282</f>
        <v>0</v>
      </c>
      <c r="U281" s="179">
        <f t="shared" si="28"/>
        <v>39.299999999999997</v>
      </c>
      <c r="V281" s="179">
        <f>V282</f>
        <v>0</v>
      </c>
      <c r="W281" s="179">
        <f t="shared" si="28"/>
        <v>39.299999999999997</v>
      </c>
      <c r="X281" s="179">
        <f>X282</f>
        <v>0</v>
      </c>
      <c r="Y281" s="179">
        <f t="shared" si="28"/>
        <v>39.299999999999997</v>
      </c>
      <c r="Z281" s="179">
        <f>Z282</f>
        <v>0</v>
      </c>
      <c r="AA281" s="179">
        <f t="shared" si="28"/>
        <v>39.299999999999997</v>
      </c>
    </row>
    <row r="282" spans="1:27" ht="45" customHeight="1" x14ac:dyDescent="0.3">
      <c r="A282" s="10"/>
      <c r="B282" s="5"/>
      <c r="C282" s="55" t="s">
        <v>9</v>
      </c>
      <c r="D282" s="45" t="s">
        <v>352</v>
      </c>
      <c r="E282" s="45" t="s">
        <v>152</v>
      </c>
      <c r="F282" s="50">
        <v>14</v>
      </c>
      <c r="G282" s="114">
        <v>39.299999999999997</v>
      </c>
      <c r="H282" s="114"/>
      <c r="I282" s="114">
        <f t="shared" si="29"/>
        <v>39.299999999999997</v>
      </c>
      <c r="J282" s="114"/>
      <c r="K282" s="114">
        <f t="shared" si="29"/>
        <v>39.299999999999997</v>
      </c>
      <c r="L282" s="114"/>
      <c r="M282" s="114">
        <f t="shared" si="29"/>
        <v>39.299999999999997</v>
      </c>
      <c r="N282" s="114"/>
      <c r="O282" s="114">
        <f t="shared" si="29"/>
        <v>39.299999999999997</v>
      </c>
      <c r="P282" s="114"/>
      <c r="Q282" s="114">
        <f t="shared" si="28"/>
        <v>39.299999999999997</v>
      </c>
      <c r="R282" s="114"/>
      <c r="S282" s="114">
        <f t="shared" si="28"/>
        <v>39.299999999999997</v>
      </c>
      <c r="T282" s="179"/>
      <c r="U282" s="179">
        <f t="shared" si="28"/>
        <v>39.299999999999997</v>
      </c>
      <c r="V282" s="179"/>
      <c r="W282" s="179">
        <f t="shared" si="28"/>
        <v>39.299999999999997</v>
      </c>
      <c r="X282" s="179"/>
      <c r="Y282" s="179">
        <f t="shared" si="28"/>
        <v>39.299999999999997</v>
      </c>
      <c r="Z282" s="179"/>
      <c r="AA282" s="179">
        <f t="shared" si="28"/>
        <v>39.299999999999997</v>
      </c>
    </row>
    <row r="283" spans="1:27" ht="28.5" customHeight="1" x14ac:dyDescent="0.3">
      <c r="A283" s="10"/>
      <c r="B283" s="5"/>
      <c r="C283" s="55" t="s">
        <v>37</v>
      </c>
      <c r="D283" s="45" t="s">
        <v>353</v>
      </c>
      <c r="E283" s="45"/>
      <c r="F283" s="50"/>
      <c r="G283" s="114">
        <f>G284</f>
        <v>43.5</v>
      </c>
      <c r="H283" s="114">
        <f>H284</f>
        <v>0</v>
      </c>
      <c r="I283" s="114">
        <f t="shared" si="29"/>
        <v>43.5</v>
      </c>
      <c r="J283" s="114">
        <f>J284</f>
        <v>0</v>
      </c>
      <c r="K283" s="114">
        <f t="shared" si="29"/>
        <v>43.5</v>
      </c>
      <c r="L283" s="114">
        <f>L284</f>
        <v>0</v>
      </c>
      <c r="M283" s="114">
        <f t="shared" si="29"/>
        <v>43.5</v>
      </c>
      <c r="N283" s="114">
        <f>N284</f>
        <v>0</v>
      </c>
      <c r="O283" s="114">
        <f t="shared" si="29"/>
        <v>43.5</v>
      </c>
      <c r="P283" s="114">
        <f>P284</f>
        <v>0</v>
      </c>
      <c r="Q283" s="114">
        <f t="shared" si="28"/>
        <v>43.5</v>
      </c>
      <c r="R283" s="114">
        <f>R284</f>
        <v>0</v>
      </c>
      <c r="S283" s="114">
        <f t="shared" si="28"/>
        <v>43.5</v>
      </c>
      <c r="T283" s="179">
        <f>T284</f>
        <v>0</v>
      </c>
      <c r="U283" s="179">
        <f t="shared" si="28"/>
        <v>43.5</v>
      </c>
      <c r="V283" s="179">
        <f>V284</f>
        <v>0</v>
      </c>
      <c r="W283" s="179">
        <f t="shared" si="28"/>
        <v>43.5</v>
      </c>
      <c r="X283" s="179">
        <f>X284</f>
        <v>0</v>
      </c>
      <c r="Y283" s="179">
        <f t="shared" si="28"/>
        <v>43.5</v>
      </c>
      <c r="Z283" s="179">
        <f>Z284</f>
        <v>0</v>
      </c>
      <c r="AA283" s="179">
        <f t="shared" si="28"/>
        <v>43.5</v>
      </c>
    </row>
    <row r="284" spans="1:27" ht="42.75" customHeight="1" x14ac:dyDescent="0.3">
      <c r="A284" s="10"/>
      <c r="B284" s="5"/>
      <c r="C284" s="55" t="s">
        <v>9</v>
      </c>
      <c r="D284" s="45" t="s">
        <v>353</v>
      </c>
      <c r="E284" s="45" t="s">
        <v>152</v>
      </c>
      <c r="F284" s="50">
        <v>7</v>
      </c>
      <c r="G284" s="114">
        <v>43.5</v>
      </c>
      <c r="H284" s="114"/>
      <c r="I284" s="114">
        <f t="shared" si="29"/>
        <v>43.5</v>
      </c>
      <c r="J284" s="114"/>
      <c r="K284" s="114">
        <f t="shared" si="29"/>
        <v>43.5</v>
      </c>
      <c r="L284" s="114"/>
      <c r="M284" s="114">
        <f t="shared" si="29"/>
        <v>43.5</v>
      </c>
      <c r="N284" s="114"/>
      <c r="O284" s="114">
        <f t="shared" si="29"/>
        <v>43.5</v>
      </c>
      <c r="P284" s="114"/>
      <c r="Q284" s="114">
        <f t="shared" si="28"/>
        <v>43.5</v>
      </c>
      <c r="R284" s="114"/>
      <c r="S284" s="114">
        <f t="shared" si="28"/>
        <v>43.5</v>
      </c>
      <c r="T284" s="179"/>
      <c r="U284" s="179">
        <f t="shared" si="28"/>
        <v>43.5</v>
      </c>
      <c r="V284" s="179"/>
      <c r="W284" s="179">
        <f t="shared" si="28"/>
        <v>43.5</v>
      </c>
      <c r="X284" s="179"/>
      <c r="Y284" s="179">
        <f t="shared" si="28"/>
        <v>43.5</v>
      </c>
      <c r="Z284" s="179"/>
      <c r="AA284" s="179">
        <f t="shared" si="28"/>
        <v>43.5</v>
      </c>
    </row>
    <row r="285" spans="1:27" ht="59.45" customHeight="1" x14ac:dyDescent="0.3">
      <c r="A285" s="10"/>
      <c r="B285" s="11">
        <v>11</v>
      </c>
      <c r="C285" s="7" t="s">
        <v>147</v>
      </c>
      <c r="D285" s="51" t="s">
        <v>47</v>
      </c>
      <c r="E285" s="51"/>
      <c r="F285" s="13"/>
      <c r="G285" s="113">
        <f>G286</f>
        <v>95170.3</v>
      </c>
      <c r="H285" s="113">
        <f>H286</f>
        <v>598.20000000000005</v>
      </c>
      <c r="I285" s="113">
        <f t="shared" si="29"/>
        <v>95768.5</v>
      </c>
      <c r="J285" s="113">
        <f>J286</f>
        <v>280.3</v>
      </c>
      <c r="K285" s="113">
        <f t="shared" si="29"/>
        <v>96048.8</v>
      </c>
      <c r="L285" s="113">
        <f>L286</f>
        <v>0</v>
      </c>
      <c r="M285" s="113">
        <f t="shared" si="29"/>
        <v>96048.8</v>
      </c>
      <c r="N285" s="113">
        <f>N286</f>
        <v>236.3</v>
      </c>
      <c r="O285" s="113">
        <f t="shared" si="29"/>
        <v>96285.1</v>
      </c>
      <c r="P285" s="113">
        <f>P286</f>
        <v>406</v>
      </c>
      <c r="Q285" s="113">
        <f t="shared" si="28"/>
        <v>96691.1</v>
      </c>
      <c r="R285" s="113">
        <f>R286</f>
        <v>160.80000000000001</v>
      </c>
      <c r="S285" s="113">
        <f t="shared" si="28"/>
        <v>96851.900000000009</v>
      </c>
      <c r="T285" s="178">
        <f>T286</f>
        <v>4266.4000000000005</v>
      </c>
      <c r="U285" s="178">
        <f t="shared" si="28"/>
        <v>101118.3</v>
      </c>
      <c r="V285" s="178">
        <f>V286</f>
        <v>671.6</v>
      </c>
      <c r="W285" s="178">
        <f t="shared" si="28"/>
        <v>101789.90000000001</v>
      </c>
      <c r="X285" s="178">
        <f>X286</f>
        <v>-330.3</v>
      </c>
      <c r="Y285" s="178">
        <f t="shared" si="28"/>
        <v>101459.6</v>
      </c>
      <c r="Z285" s="178">
        <f>Z286</f>
        <v>-80</v>
      </c>
      <c r="AA285" s="178">
        <f t="shared" si="28"/>
        <v>101379.6</v>
      </c>
    </row>
    <row r="286" spans="1:27" s="60" customFormat="1" ht="31.5" customHeight="1" x14ac:dyDescent="0.3">
      <c r="A286" s="61"/>
      <c r="B286" s="11"/>
      <c r="C286" s="133" t="s">
        <v>218</v>
      </c>
      <c r="D286" s="136" t="s">
        <v>354</v>
      </c>
      <c r="E286" s="51"/>
      <c r="F286" s="13"/>
      <c r="G286" s="114">
        <f>G287+G291+G296+G307+G311</f>
        <v>95170.3</v>
      </c>
      <c r="H286" s="114">
        <f>H287+H291+H296+H307+H311</f>
        <v>598.20000000000005</v>
      </c>
      <c r="I286" s="114">
        <f t="shared" si="29"/>
        <v>95768.5</v>
      </c>
      <c r="J286" s="114">
        <f>J287+J291+J296+J307+J311</f>
        <v>280.3</v>
      </c>
      <c r="K286" s="114">
        <f t="shared" si="29"/>
        <v>96048.8</v>
      </c>
      <c r="L286" s="114">
        <f>L287+L291+L296+L307+L311</f>
        <v>0</v>
      </c>
      <c r="M286" s="114">
        <f t="shared" si="29"/>
        <v>96048.8</v>
      </c>
      <c r="N286" s="114">
        <f>N287+N291+N296+N307+N311</f>
        <v>236.3</v>
      </c>
      <c r="O286" s="114">
        <f t="shared" si="29"/>
        <v>96285.1</v>
      </c>
      <c r="P286" s="114">
        <f>P287+P291+P296+P307+P311</f>
        <v>406</v>
      </c>
      <c r="Q286" s="114">
        <f t="shared" si="28"/>
        <v>96691.1</v>
      </c>
      <c r="R286" s="114">
        <f>R287+R291+R296+R307+R311</f>
        <v>160.80000000000001</v>
      </c>
      <c r="S286" s="114">
        <f t="shared" si="28"/>
        <v>96851.900000000009</v>
      </c>
      <c r="T286" s="179">
        <f>T287+T291+T296+T307+T311</f>
        <v>4266.4000000000005</v>
      </c>
      <c r="U286" s="179">
        <f t="shared" si="28"/>
        <v>101118.3</v>
      </c>
      <c r="V286" s="179">
        <f>V287+V291+V296+V307+V311</f>
        <v>671.6</v>
      </c>
      <c r="W286" s="179">
        <f t="shared" si="28"/>
        <v>101789.90000000001</v>
      </c>
      <c r="X286" s="179">
        <f>X287+X291+X296+X307+X311</f>
        <v>-330.3</v>
      </c>
      <c r="Y286" s="179">
        <f t="shared" si="28"/>
        <v>101459.6</v>
      </c>
      <c r="Z286" s="179">
        <f>Z287+Z291+Z296+Z307+Z311</f>
        <v>-80</v>
      </c>
      <c r="AA286" s="179">
        <f t="shared" si="28"/>
        <v>101379.6</v>
      </c>
    </row>
    <row r="287" spans="1:27" ht="40.5" x14ac:dyDescent="0.3">
      <c r="A287" s="10"/>
      <c r="B287" s="5"/>
      <c r="C287" s="28" t="s">
        <v>355</v>
      </c>
      <c r="D287" s="78" t="s">
        <v>356</v>
      </c>
      <c r="E287" s="78"/>
      <c r="F287" s="50"/>
      <c r="G287" s="114">
        <f>G288</f>
        <v>2015.3</v>
      </c>
      <c r="H287" s="114">
        <f>H288</f>
        <v>0</v>
      </c>
      <c r="I287" s="114">
        <f t="shared" si="29"/>
        <v>2015.3</v>
      </c>
      <c r="J287" s="114">
        <f>J288</f>
        <v>0</v>
      </c>
      <c r="K287" s="114">
        <f t="shared" si="29"/>
        <v>2015.3</v>
      </c>
      <c r="L287" s="114">
        <f>L288</f>
        <v>0</v>
      </c>
      <c r="M287" s="114">
        <f t="shared" si="29"/>
        <v>2015.3</v>
      </c>
      <c r="N287" s="114">
        <f>N288</f>
        <v>144</v>
      </c>
      <c r="O287" s="114">
        <f t="shared" si="29"/>
        <v>2159.3000000000002</v>
      </c>
      <c r="P287" s="114">
        <f>P288</f>
        <v>0</v>
      </c>
      <c r="Q287" s="114">
        <f t="shared" ref="Q287:AA322" si="30">O287+P287</f>
        <v>2159.3000000000002</v>
      </c>
      <c r="R287" s="114">
        <f>R288</f>
        <v>0</v>
      </c>
      <c r="S287" s="114">
        <f t="shared" si="30"/>
        <v>2159.3000000000002</v>
      </c>
      <c r="T287" s="179">
        <f>T288</f>
        <v>140</v>
      </c>
      <c r="U287" s="179">
        <f t="shared" si="30"/>
        <v>2299.3000000000002</v>
      </c>
      <c r="V287" s="179">
        <f>V288</f>
        <v>0</v>
      </c>
      <c r="W287" s="179">
        <f t="shared" si="30"/>
        <v>2299.3000000000002</v>
      </c>
      <c r="X287" s="179">
        <f>X288</f>
        <v>-3.2</v>
      </c>
      <c r="Y287" s="179">
        <f t="shared" si="30"/>
        <v>2296.1000000000004</v>
      </c>
      <c r="Z287" s="179">
        <f>Z288</f>
        <v>0</v>
      </c>
      <c r="AA287" s="179">
        <f t="shared" si="30"/>
        <v>2296.1000000000004</v>
      </c>
    </row>
    <row r="288" spans="1:27" ht="35.450000000000003" customHeight="1" x14ac:dyDescent="0.3">
      <c r="A288" s="10"/>
      <c r="B288" s="5"/>
      <c r="C288" s="28" t="s">
        <v>148</v>
      </c>
      <c r="D288" s="78" t="s">
        <v>357</v>
      </c>
      <c r="E288" s="78"/>
      <c r="F288" s="50"/>
      <c r="G288" s="114">
        <f>G289+G290</f>
        <v>2015.3</v>
      </c>
      <c r="H288" s="114">
        <f>H289+H290</f>
        <v>0</v>
      </c>
      <c r="I288" s="114">
        <f t="shared" si="29"/>
        <v>2015.3</v>
      </c>
      <c r="J288" s="114">
        <f>J289+J290</f>
        <v>0</v>
      </c>
      <c r="K288" s="114">
        <f t="shared" si="29"/>
        <v>2015.3</v>
      </c>
      <c r="L288" s="114">
        <f>L289+L290</f>
        <v>0</v>
      </c>
      <c r="M288" s="114">
        <f t="shared" si="29"/>
        <v>2015.3</v>
      </c>
      <c r="N288" s="114">
        <f>N289+N290</f>
        <v>144</v>
      </c>
      <c r="O288" s="114">
        <f t="shared" si="29"/>
        <v>2159.3000000000002</v>
      </c>
      <c r="P288" s="114">
        <f>P289+P290</f>
        <v>0</v>
      </c>
      <c r="Q288" s="114">
        <f t="shared" si="30"/>
        <v>2159.3000000000002</v>
      </c>
      <c r="R288" s="114">
        <f>R289+R290</f>
        <v>0</v>
      </c>
      <c r="S288" s="114">
        <f t="shared" si="30"/>
        <v>2159.3000000000002</v>
      </c>
      <c r="T288" s="179">
        <f>T289+T290</f>
        <v>140</v>
      </c>
      <c r="U288" s="179">
        <f t="shared" si="30"/>
        <v>2299.3000000000002</v>
      </c>
      <c r="V288" s="179">
        <f>V289+V290</f>
        <v>0</v>
      </c>
      <c r="W288" s="179">
        <f t="shared" si="30"/>
        <v>2299.3000000000002</v>
      </c>
      <c r="X288" s="179">
        <f>X289+X290</f>
        <v>-3.2</v>
      </c>
      <c r="Y288" s="179">
        <f t="shared" si="30"/>
        <v>2296.1000000000004</v>
      </c>
      <c r="Z288" s="179">
        <f>Z289+Z290</f>
        <v>0</v>
      </c>
      <c r="AA288" s="179">
        <f t="shared" si="30"/>
        <v>2296.1000000000004</v>
      </c>
    </row>
    <row r="289" spans="1:27" ht="103.15" customHeight="1" x14ac:dyDescent="0.3">
      <c r="A289" s="10"/>
      <c r="B289" s="5"/>
      <c r="C289" s="28" t="s">
        <v>38</v>
      </c>
      <c r="D289" s="78" t="s">
        <v>357</v>
      </c>
      <c r="E289" s="78">
        <v>100</v>
      </c>
      <c r="F289" s="50">
        <v>4</v>
      </c>
      <c r="G289" s="114">
        <v>1891.3</v>
      </c>
      <c r="H289" s="114"/>
      <c r="I289" s="114">
        <f t="shared" si="29"/>
        <v>1891.3</v>
      </c>
      <c r="J289" s="114"/>
      <c r="K289" s="114">
        <f t="shared" si="29"/>
        <v>1891.3</v>
      </c>
      <c r="L289" s="114"/>
      <c r="M289" s="114">
        <f t="shared" si="29"/>
        <v>1891.3</v>
      </c>
      <c r="N289" s="114">
        <v>144</v>
      </c>
      <c r="O289" s="114">
        <f t="shared" si="29"/>
        <v>2035.3</v>
      </c>
      <c r="P289" s="114"/>
      <c r="Q289" s="114">
        <f t="shared" si="30"/>
        <v>2035.3</v>
      </c>
      <c r="R289" s="114"/>
      <c r="S289" s="114">
        <f t="shared" si="30"/>
        <v>2035.3</v>
      </c>
      <c r="T289" s="179">
        <v>140</v>
      </c>
      <c r="U289" s="179">
        <f t="shared" si="30"/>
        <v>2175.3000000000002</v>
      </c>
      <c r="V289" s="179"/>
      <c r="W289" s="179">
        <f t="shared" si="30"/>
        <v>2175.3000000000002</v>
      </c>
      <c r="X289" s="179"/>
      <c r="Y289" s="179">
        <f t="shared" si="30"/>
        <v>2175.3000000000002</v>
      </c>
      <c r="Z289" s="179"/>
      <c r="AA289" s="179">
        <f t="shared" si="30"/>
        <v>2175.3000000000002</v>
      </c>
    </row>
    <row r="290" spans="1:27" ht="50.25" customHeight="1" x14ac:dyDescent="0.3">
      <c r="A290" s="10"/>
      <c r="B290" s="5"/>
      <c r="C290" s="28" t="s">
        <v>9</v>
      </c>
      <c r="D290" s="78" t="s">
        <v>357</v>
      </c>
      <c r="E290" s="78">
        <v>200</v>
      </c>
      <c r="F290" s="50">
        <v>4</v>
      </c>
      <c r="G290" s="114">
        <v>124</v>
      </c>
      <c r="H290" s="114"/>
      <c r="I290" s="114">
        <f t="shared" si="29"/>
        <v>124</v>
      </c>
      <c r="J290" s="114"/>
      <c r="K290" s="114">
        <f t="shared" si="29"/>
        <v>124</v>
      </c>
      <c r="L290" s="114"/>
      <c r="M290" s="114">
        <f t="shared" si="29"/>
        <v>124</v>
      </c>
      <c r="N290" s="114"/>
      <c r="O290" s="114">
        <f t="shared" si="29"/>
        <v>124</v>
      </c>
      <c r="P290" s="114"/>
      <c r="Q290" s="114">
        <f t="shared" si="30"/>
        <v>124</v>
      </c>
      <c r="R290" s="114"/>
      <c r="S290" s="114">
        <f t="shared" si="30"/>
        <v>124</v>
      </c>
      <c r="T290" s="179"/>
      <c r="U290" s="179">
        <f t="shared" si="30"/>
        <v>124</v>
      </c>
      <c r="V290" s="179"/>
      <c r="W290" s="179">
        <f t="shared" si="30"/>
        <v>124</v>
      </c>
      <c r="X290" s="179">
        <v>-3.2</v>
      </c>
      <c r="Y290" s="179">
        <f t="shared" si="30"/>
        <v>120.8</v>
      </c>
      <c r="Z290" s="179"/>
      <c r="AA290" s="179">
        <f t="shared" si="30"/>
        <v>120.8</v>
      </c>
    </row>
    <row r="291" spans="1:27" ht="66" customHeight="1" x14ac:dyDescent="0.3">
      <c r="A291" s="10"/>
      <c r="B291" s="5"/>
      <c r="C291" s="28" t="s">
        <v>358</v>
      </c>
      <c r="D291" s="78" t="s">
        <v>359</v>
      </c>
      <c r="E291" s="78"/>
      <c r="F291" s="50"/>
      <c r="G291" s="114">
        <f>G292+G294</f>
        <v>31827.7</v>
      </c>
      <c r="H291" s="114">
        <f>H292+H294</f>
        <v>0</v>
      </c>
      <c r="I291" s="114">
        <f t="shared" si="29"/>
        <v>31827.7</v>
      </c>
      <c r="J291" s="114">
        <f>J292+J294</f>
        <v>0</v>
      </c>
      <c r="K291" s="114">
        <f t="shared" si="29"/>
        <v>31827.7</v>
      </c>
      <c r="L291" s="114">
        <f>L292+L294</f>
        <v>0</v>
      </c>
      <c r="M291" s="114">
        <f t="shared" si="29"/>
        <v>31827.7</v>
      </c>
      <c r="N291" s="114">
        <f>N292+N294</f>
        <v>0</v>
      </c>
      <c r="O291" s="114">
        <f t="shared" si="29"/>
        <v>31827.7</v>
      </c>
      <c r="P291" s="114">
        <f>P292+P294</f>
        <v>0</v>
      </c>
      <c r="Q291" s="114">
        <f t="shared" si="30"/>
        <v>31827.7</v>
      </c>
      <c r="R291" s="114">
        <f>R292+R294</f>
        <v>0</v>
      </c>
      <c r="S291" s="114">
        <f t="shared" si="30"/>
        <v>31827.7</v>
      </c>
      <c r="T291" s="179">
        <f>T292+T294</f>
        <v>0</v>
      </c>
      <c r="U291" s="179">
        <f t="shared" si="30"/>
        <v>31827.7</v>
      </c>
      <c r="V291" s="179">
        <f>V292+V294</f>
        <v>441.6</v>
      </c>
      <c r="W291" s="179">
        <f t="shared" si="30"/>
        <v>32269.3</v>
      </c>
      <c r="X291" s="179">
        <f>X292+X294</f>
        <v>-386</v>
      </c>
      <c r="Y291" s="179">
        <f t="shared" si="30"/>
        <v>31883.3</v>
      </c>
      <c r="Z291" s="179">
        <f>Z292+Z294</f>
        <v>0</v>
      </c>
      <c r="AA291" s="179">
        <f t="shared" si="30"/>
        <v>31883.3</v>
      </c>
    </row>
    <row r="292" spans="1:27" ht="48.75" customHeight="1" x14ac:dyDescent="0.3">
      <c r="A292" s="10"/>
      <c r="B292" s="5"/>
      <c r="C292" s="28" t="s">
        <v>48</v>
      </c>
      <c r="D292" s="78" t="s">
        <v>360</v>
      </c>
      <c r="E292" s="78"/>
      <c r="F292" s="50"/>
      <c r="G292" s="114">
        <f>G293</f>
        <v>31669.200000000001</v>
      </c>
      <c r="H292" s="114">
        <f>H293</f>
        <v>0</v>
      </c>
      <c r="I292" s="114">
        <f t="shared" si="29"/>
        <v>31669.200000000001</v>
      </c>
      <c r="J292" s="114">
        <f>J293</f>
        <v>0</v>
      </c>
      <c r="K292" s="114">
        <f t="shared" si="29"/>
        <v>31669.200000000001</v>
      </c>
      <c r="L292" s="114">
        <f>L293</f>
        <v>0</v>
      </c>
      <c r="M292" s="114">
        <f t="shared" si="29"/>
        <v>31669.200000000001</v>
      </c>
      <c r="N292" s="114">
        <f>N293</f>
        <v>0</v>
      </c>
      <c r="O292" s="114">
        <f t="shared" si="29"/>
        <v>31669.200000000001</v>
      </c>
      <c r="P292" s="114">
        <f>P293</f>
        <v>0</v>
      </c>
      <c r="Q292" s="114">
        <f t="shared" si="30"/>
        <v>31669.200000000001</v>
      </c>
      <c r="R292" s="114">
        <f>R293</f>
        <v>0</v>
      </c>
      <c r="S292" s="114">
        <f t="shared" si="30"/>
        <v>31669.200000000001</v>
      </c>
      <c r="T292" s="179">
        <f>T293</f>
        <v>0</v>
      </c>
      <c r="U292" s="179">
        <f t="shared" si="30"/>
        <v>31669.200000000001</v>
      </c>
      <c r="V292" s="179">
        <f>V293</f>
        <v>441.6</v>
      </c>
      <c r="W292" s="179">
        <f t="shared" si="30"/>
        <v>32110.799999999999</v>
      </c>
      <c r="X292" s="179">
        <f>X293</f>
        <v>-386</v>
      </c>
      <c r="Y292" s="179">
        <f t="shared" si="30"/>
        <v>31724.799999999999</v>
      </c>
      <c r="Z292" s="179">
        <f>Z293</f>
        <v>0</v>
      </c>
      <c r="AA292" s="179">
        <f t="shared" si="30"/>
        <v>31724.799999999999</v>
      </c>
    </row>
    <row r="293" spans="1:27" ht="40.5" x14ac:dyDescent="0.3">
      <c r="A293" s="10"/>
      <c r="B293" s="5"/>
      <c r="C293" s="28" t="s">
        <v>6</v>
      </c>
      <c r="D293" s="78" t="s">
        <v>360</v>
      </c>
      <c r="E293" s="78">
        <v>600</v>
      </c>
      <c r="F293" s="50">
        <v>3</v>
      </c>
      <c r="G293" s="114">
        <v>31669.200000000001</v>
      </c>
      <c r="H293" s="114"/>
      <c r="I293" s="114">
        <f t="shared" si="29"/>
        <v>31669.200000000001</v>
      </c>
      <c r="J293" s="114"/>
      <c r="K293" s="114">
        <f t="shared" si="29"/>
        <v>31669.200000000001</v>
      </c>
      <c r="L293" s="114"/>
      <c r="M293" s="114">
        <f t="shared" si="29"/>
        <v>31669.200000000001</v>
      </c>
      <c r="N293" s="114"/>
      <c r="O293" s="114">
        <f t="shared" si="29"/>
        <v>31669.200000000001</v>
      </c>
      <c r="P293" s="114"/>
      <c r="Q293" s="114">
        <f t="shared" si="30"/>
        <v>31669.200000000001</v>
      </c>
      <c r="R293" s="114"/>
      <c r="S293" s="114">
        <f t="shared" si="30"/>
        <v>31669.200000000001</v>
      </c>
      <c r="T293" s="179"/>
      <c r="U293" s="179">
        <f t="shared" si="30"/>
        <v>31669.200000000001</v>
      </c>
      <c r="V293" s="179">
        <v>441.6</v>
      </c>
      <c r="W293" s="179">
        <f t="shared" si="30"/>
        <v>32110.799999999999</v>
      </c>
      <c r="X293" s="179">
        <v>-386</v>
      </c>
      <c r="Y293" s="179">
        <f t="shared" si="30"/>
        <v>31724.799999999999</v>
      </c>
      <c r="Z293" s="179"/>
      <c r="AA293" s="179">
        <f t="shared" si="30"/>
        <v>31724.799999999999</v>
      </c>
    </row>
    <row r="294" spans="1:27" ht="171.6" customHeight="1" x14ac:dyDescent="0.3">
      <c r="A294" s="10"/>
      <c r="B294" s="5"/>
      <c r="C294" s="3" t="s">
        <v>7</v>
      </c>
      <c r="D294" s="78" t="s">
        <v>361</v>
      </c>
      <c r="E294" s="78"/>
      <c r="F294" s="50"/>
      <c r="G294" s="114">
        <f>G295</f>
        <v>158.5</v>
      </c>
      <c r="H294" s="114">
        <f>H295</f>
        <v>0</v>
      </c>
      <c r="I294" s="114">
        <f t="shared" si="29"/>
        <v>158.5</v>
      </c>
      <c r="J294" s="114">
        <f>J295</f>
        <v>0</v>
      </c>
      <c r="K294" s="114">
        <f t="shared" si="29"/>
        <v>158.5</v>
      </c>
      <c r="L294" s="114">
        <f>L295</f>
        <v>0</v>
      </c>
      <c r="M294" s="114">
        <f t="shared" si="29"/>
        <v>158.5</v>
      </c>
      <c r="N294" s="114">
        <f>N295</f>
        <v>0</v>
      </c>
      <c r="O294" s="114">
        <f t="shared" si="29"/>
        <v>158.5</v>
      </c>
      <c r="P294" s="114">
        <f>P295</f>
        <v>0</v>
      </c>
      <c r="Q294" s="114">
        <f t="shared" si="30"/>
        <v>158.5</v>
      </c>
      <c r="R294" s="114">
        <f>R295</f>
        <v>0</v>
      </c>
      <c r="S294" s="114">
        <f t="shared" si="30"/>
        <v>158.5</v>
      </c>
      <c r="T294" s="179">
        <f>T295</f>
        <v>0</v>
      </c>
      <c r="U294" s="179">
        <f t="shared" si="30"/>
        <v>158.5</v>
      </c>
      <c r="V294" s="179">
        <f>V295</f>
        <v>0</v>
      </c>
      <c r="W294" s="179">
        <f t="shared" si="30"/>
        <v>158.5</v>
      </c>
      <c r="X294" s="179">
        <f>X295</f>
        <v>0</v>
      </c>
      <c r="Y294" s="179">
        <f t="shared" si="30"/>
        <v>158.5</v>
      </c>
      <c r="Z294" s="179">
        <f>Z295</f>
        <v>0</v>
      </c>
      <c r="AA294" s="179">
        <f t="shared" si="30"/>
        <v>158.5</v>
      </c>
    </row>
    <row r="295" spans="1:27" ht="40.5" x14ac:dyDescent="0.3">
      <c r="A295" s="10"/>
      <c r="B295" s="5"/>
      <c r="C295" s="28" t="s">
        <v>6</v>
      </c>
      <c r="D295" s="78" t="s">
        <v>361</v>
      </c>
      <c r="E295" s="78">
        <v>600</v>
      </c>
      <c r="F295" s="50">
        <v>3</v>
      </c>
      <c r="G295" s="114">
        <v>158.5</v>
      </c>
      <c r="H295" s="114"/>
      <c r="I295" s="114">
        <f t="shared" si="29"/>
        <v>158.5</v>
      </c>
      <c r="J295" s="114"/>
      <c r="K295" s="114">
        <f t="shared" si="29"/>
        <v>158.5</v>
      </c>
      <c r="L295" s="114"/>
      <c r="M295" s="114">
        <f t="shared" si="29"/>
        <v>158.5</v>
      </c>
      <c r="N295" s="114"/>
      <c r="O295" s="114">
        <f t="shared" si="29"/>
        <v>158.5</v>
      </c>
      <c r="P295" s="114"/>
      <c r="Q295" s="114">
        <f t="shared" si="30"/>
        <v>158.5</v>
      </c>
      <c r="R295" s="114"/>
      <c r="S295" s="114">
        <f t="shared" si="30"/>
        <v>158.5</v>
      </c>
      <c r="T295" s="179"/>
      <c r="U295" s="179">
        <f t="shared" si="30"/>
        <v>158.5</v>
      </c>
      <c r="V295" s="179"/>
      <c r="W295" s="179">
        <f t="shared" si="30"/>
        <v>158.5</v>
      </c>
      <c r="X295" s="179"/>
      <c r="Y295" s="179">
        <f t="shared" si="30"/>
        <v>158.5</v>
      </c>
      <c r="Z295" s="179"/>
      <c r="AA295" s="179">
        <f t="shared" si="30"/>
        <v>158.5</v>
      </c>
    </row>
    <row r="296" spans="1:27" ht="60.6" customHeight="1" x14ac:dyDescent="0.3">
      <c r="A296" s="10"/>
      <c r="B296" s="5"/>
      <c r="C296" s="28" t="s">
        <v>363</v>
      </c>
      <c r="D296" s="78" t="s">
        <v>362</v>
      </c>
      <c r="E296" s="78"/>
      <c r="F296" s="50"/>
      <c r="G296" s="114">
        <f>G297+G299+G301+G303+G305</f>
        <v>27745.1</v>
      </c>
      <c r="H296" s="114">
        <f>H297+H299+H301+H303+H305</f>
        <v>-1.8</v>
      </c>
      <c r="I296" s="114">
        <f t="shared" si="29"/>
        <v>27743.3</v>
      </c>
      <c r="J296" s="114">
        <f>J297+J299+J301+J303+J305</f>
        <v>32.700000000000003</v>
      </c>
      <c r="K296" s="114">
        <f t="shared" si="29"/>
        <v>27776</v>
      </c>
      <c r="L296" s="114">
        <f>L297+L299+L301+L303+L305</f>
        <v>0</v>
      </c>
      <c r="M296" s="114">
        <f t="shared" si="29"/>
        <v>27776</v>
      </c>
      <c r="N296" s="114">
        <f>N297+N299+N301+N303+N305</f>
        <v>0</v>
      </c>
      <c r="O296" s="114">
        <f t="shared" si="29"/>
        <v>27776</v>
      </c>
      <c r="P296" s="114">
        <f>P297+P299+P301+P303+P305</f>
        <v>0</v>
      </c>
      <c r="Q296" s="114">
        <f t="shared" si="30"/>
        <v>27776</v>
      </c>
      <c r="R296" s="114">
        <f>R297+R299+R301+R303+R305</f>
        <v>0</v>
      </c>
      <c r="S296" s="114">
        <f t="shared" si="30"/>
        <v>27776</v>
      </c>
      <c r="T296" s="179">
        <f>T297+T299+T301+T303+T305</f>
        <v>2351.2000000000003</v>
      </c>
      <c r="U296" s="179">
        <f t="shared" si="30"/>
        <v>30127.200000000001</v>
      </c>
      <c r="V296" s="179">
        <f>V297+V299+V301+V303+V305</f>
        <v>110</v>
      </c>
      <c r="W296" s="179">
        <f t="shared" si="30"/>
        <v>30237.200000000001</v>
      </c>
      <c r="X296" s="179">
        <f>X297+X299+X301+X303+X305</f>
        <v>63</v>
      </c>
      <c r="Y296" s="179">
        <f t="shared" si="30"/>
        <v>30300.2</v>
      </c>
      <c r="Z296" s="179">
        <f>Z297+Z299+Z301+Z303+Z305</f>
        <v>-80</v>
      </c>
      <c r="AA296" s="179">
        <f t="shared" si="30"/>
        <v>30220.2</v>
      </c>
    </row>
    <row r="297" spans="1:27" ht="48.75" customHeight="1" x14ac:dyDescent="0.3">
      <c r="A297" s="10"/>
      <c r="B297" s="5"/>
      <c r="C297" s="28" t="s">
        <v>48</v>
      </c>
      <c r="D297" s="78" t="s">
        <v>364</v>
      </c>
      <c r="E297" s="78"/>
      <c r="F297" s="50"/>
      <c r="G297" s="114">
        <f>G298</f>
        <v>20122.099999999999</v>
      </c>
      <c r="H297" s="114">
        <f>H298</f>
        <v>0</v>
      </c>
      <c r="I297" s="114">
        <f t="shared" si="29"/>
        <v>20122.099999999999</v>
      </c>
      <c r="J297" s="114">
        <f>J298</f>
        <v>0</v>
      </c>
      <c r="K297" s="114">
        <f t="shared" si="29"/>
        <v>20122.099999999999</v>
      </c>
      <c r="L297" s="114">
        <f>L298</f>
        <v>0</v>
      </c>
      <c r="M297" s="114">
        <f t="shared" si="29"/>
        <v>20122.099999999999</v>
      </c>
      <c r="N297" s="114">
        <f>N298</f>
        <v>0</v>
      </c>
      <c r="O297" s="114">
        <f t="shared" si="29"/>
        <v>20122.099999999999</v>
      </c>
      <c r="P297" s="114">
        <f>P298</f>
        <v>0</v>
      </c>
      <c r="Q297" s="114">
        <f t="shared" si="30"/>
        <v>20122.099999999999</v>
      </c>
      <c r="R297" s="114">
        <f>R298</f>
        <v>0</v>
      </c>
      <c r="S297" s="114">
        <f t="shared" si="30"/>
        <v>20122.099999999999</v>
      </c>
      <c r="T297" s="179">
        <f>T298</f>
        <v>2006.9</v>
      </c>
      <c r="U297" s="179">
        <f t="shared" si="30"/>
        <v>22129</v>
      </c>
      <c r="V297" s="179">
        <f>V298</f>
        <v>0</v>
      </c>
      <c r="W297" s="179">
        <f t="shared" si="30"/>
        <v>22129</v>
      </c>
      <c r="X297" s="179">
        <f>X298</f>
        <v>-135</v>
      </c>
      <c r="Y297" s="179">
        <f t="shared" si="30"/>
        <v>21994</v>
      </c>
      <c r="Z297" s="179">
        <f>Z298</f>
        <v>0</v>
      </c>
      <c r="AA297" s="179">
        <f t="shared" si="30"/>
        <v>21994</v>
      </c>
    </row>
    <row r="298" spans="1:27" ht="51" customHeight="1" x14ac:dyDescent="0.3">
      <c r="A298" s="10"/>
      <c r="B298" s="5"/>
      <c r="C298" s="28" t="s">
        <v>6</v>
      </c>
      <c r="D298" s="78" t="s">
        <v>364</v>
      </c>
      <c r="E298" s="78">
        <v>600</v>
      </c>
      <c r="F298" s="50">
        <v>1</v>
      </c>
      <c r="G298" s="114">
        <v>20122.099999999999</v>
      </c>
      <c r="H298" s="114"/>
      <c r="I298" s="114">
        <f t="shared" si="29"/>
        <v>20122.099999999999</v>
      </c>
      <c r="J298" s="114"/>
      <c r="K298" s="114">
        <f t="shared" si="29"/>
        <v>20122.099999999999</v>
      </c>
      <c r="L298" s="114"/>
      <c r="M298" s="114">
        <f t="shared" si="29"/>
        <v>20122.099999999999</v>
      </c>
      <c r="N298" s="114"/>
      <c r="O298" s="114">
        <f t="shared" si="29"/>
        <v>20122.099999999999</v>
      </c>
      <c r="P298" s="114"/>
      <c r="Q298" s="114">
        <f t="shared" si="30"/>
        <v>20122.099999999999</v>
      </c>
      <c r="R298" s="114"/>
      <c r="S298" s="114">
        <f t="shared" si="30"/>
        <v>20122.099999999999</v>
      </c>
      <c r="T298" s="179">
        <v>2006.9</v>
      </c>
      <c r="U298" s="179">
        <f t="shared" si="30"/>
        <v>22129</v>
      </c>
      <c r="V298" s="179"/>
      <c r="W298" s="179">
        <f t="shared" si="30"/>
        <v>22129</v>
      </c>
      <c r="X298" s="179">
        <v>-135</v>
      </c>
      <c r="Y298" s="179">
        <f t="shared" si="30"/>
        <v>21994</v>
      </c>
      <c r="Z298" s="179"/>
      <c r="AA298" s="179">
        <f t="shared" si="30"/>
        <v>21994</v>
      </c>
    </row>
    <row r="299" spans="1:27" s="60" customFormat="1" ht="34.9" customHeight="1" x14ac:dyDescent="0.3">
      <c r="A299" s="61"/>
      <c r="B299" s="5"/>
      <c r="C299" s="85" t="s">
        <v>201</v>
      </c>
      <c r="D299" s="45" t="s">
        <v>365</v>
      </c>
      <c r="E299" s="45"/>
      <c r="F299" s="50"/>
      <c r="G299" s="114">
        <f>G300</f>
        <v>196.6</v>
      </c>
      <c r="H299" s="114">
        <f>H300</f>
        <v>-1.6</v>
      </c>
      <c r="I299" s="114">
        <f t="shared" si="29"/>
        <v>195</v>
      </c>
      <c r="J299" s="114">
        <f>J300</f>
        <v>0</v>
      </c>
      <c r="K299" s="114">
        <f t="shared" si="29"/>
        <v>195</v>
      </c>
      <c r="L299" s="114">
        <f>L300</f>
        <v>0</v>
      </c>
      <c r="M299" s="114">
        <f t="shared" si="29"/>
        <v>195</v>
      </c>
      <c r="N299" s="114">
        <f>N300</f>
        <v>0</v>
      </c>
      <c r="O299" s="114">
        <f t="shared" si="29"/>
        <v>195</v>
      </c>
      <c r="P299" s="114">
        <f>P300</f>
        <v>0</v>
      </c>
      <c r="Q299" s="114">
        <f t="shared" si="30"/>
        <v>195</v>
      </c>
      <c r="R299" s="114">
        <f>R300</f>
        <v>0</v>
      </c>
      <c r="S299" s="114">
        <f t="shared" si="30"/>
        <v>195</v>
      </c>
      <c r="T299" s="179">
        <f>T300</f>
        <v>0</v>
      </c>
      <c r="U299" s="179">
        <f t="shared" si="30"/>
        <v>195</v>
      </c>
      <c r="V299" s="179">
        <f>V300</f>
        <v>0</v>
      </c>
      <c r="W299" s="179">
        <f t="shared" si="30"/>
        <v>195</v>
      </c>
      <c r="X299" s="179">
        <f>X300</f>
        <v>0</v>
      </c>
      <c r="Y299" s="179">
        <f t="shared" si="30"/>
        <v>195</v>
      </c>
      <c r="Z299" s="179">
        <f>Z300</f>
        <v>0</v>
      </c>
      <c r="AA299" s="179">
        <f t="shared" si="30"/>
        <v>195</v>
      </c>
    </row>
    <row r="300" spans="1:27" s="60" customFormat="1" ht="24.75" customHeight="1" x14ac:dyDescent="0.3">
      <c r="A300" s="61"/>
      <c r="B300" s="5"/>
      <c r="C300" s="44" t="s">
        <v>13</v>
      </c>
      <c r="D300" s="45" t="s">
        <v>365</v>
      </c>
      <c r="E300" s="45" t="s">
        <v>153</v>
      </c>
      <c r="F300" s="50"/>
      <c r="G300" s="114">
        <v>196.6</v>
      </c>
      <c r="H300" s="114">
        <v>-1.6</v>
      </c>
      <c r="I300" s="114">
        <f t="shared" si="29"/>
        <v>195</v>
      </c>
      <c r="J300" s="114"/>
      <c r="K300" s="114">
        <f t="shared" si="29"/>
        <v>195</v>
      </c>
      <c r="L300" s="114"/>
      <c r="M300" s="114">
        <f t="shared" si="29"/>
        <v>195</v>
      </c>
      <c r="N300" s="114"/>
      <c r="O300" s="114">
        <f t="shared" si="29"/>
        <v>195</v>
      </c>
      <c r="P300" s="114"/>
      <c r="Q300" s="114">
        <f t="shared" si="30"/>
        <v>195</v>
      </c>
      <c r="R300" s="114"/>
      <c r="S300" s="114">
        <f t="shared" si="30"/>
        <v>195</v>
      </c>
      <c r="T300" s="179"/>
      <c r="U300" s="179">
        <f t="shared" si="30"/>
        <v>195</v>
      </c>
      <c r="V300" s="179"/>
      <c r="W300" s="179">
        <f t="shared" si="30"/>
        <v>195</v>
      </c>
      <c r="X300" s="179"/>
      <c r="Y300" s="179">
        <f t="shared" si="30"/>
        <v>195</v>
      </c>
      <c r="Z300" s="179"/>
      <c r="AA300" s="179">
        <f t="shared" si="30"/>
        <v>195</v>
      </c>
    </row>
    <row r="301" spans="1:27" s="60" customFormat="1" ht="44.45" customHeight="1" x14ac:dyDescent="0.3">
      <c r="A301" s="61"/>
      <c r="B301" s="5"/>
      <c r="C301" s="85" t="s">
        <v>202</v>
      </c>
      <c r="D301" s="45" t="s">
        <v>365</v>
      </c>
      <c r="E301" s="45"/>
      <c r="F301" s="50"/>
      <c r="G301" s="114">
        <f>G302</f>
        <v>29.4</v>
      </c>
      <c r="H301" s="114">
        <f>H302</f>
        <v>-0.2</v>
      </c>
      <c r="I301" s="114">
        <f t="shared" si="29"/>
        <v>29.2</v>
      </c>
      <c r="J301" s="114">
        <f>J302</f>
        <v>0</v>
      </c>
      <c r="K301" s="114">
        <f t="shared" si="29"/>
        <v>29.2</v>
      </c>
      <c r="L301" s="114">
        <f>L302</f>
        <v>0</v>
      </c>
      <c r="M301" s="114">
        <f t="shared" si="29"/>
        <v>29.2</v>
      </c>
      <c r="N301" s="114">
        <f>N302</f>
        <v>0</v>
      </c>
      <c r="O301" s="114">
        <f t="shared" si="29"/>
        <v>29.2</v>
      </c>
      <c r="P301" s="114">
        <f>P302</f>
        <v>0</v>
      </c>
      <c r="Q301" s="114">
        <f t="shared" si="30"/>
        <v>29.2</v>
      </c>
      <c r="R301" s="114">
        <f>R302</f>
        <v>0</v>
      </c>
      <c r="S301" s="114">
        <f t="shared" si="30"/>
        <v>29.2</v>
      </c>
      <c r="T301" s="179">
        <f>T302</f>
        <v>0</v>
      </c>
      <c r="U301" s="179">
        <f t="shared" si="30"/>
        <v>29.2</v>
      </c>
      <c r="V301" s="179">
        <f>V302</f>
        <v>0</v>
      </c>
      <c r="W301" s="179">
        <f t="shared" si="30"/>
        <v>29.2</v>
      </c>
      <c r="X301" s="179">
        <f>X302</f>
        <v>0</v>
      </c>
      <c r="Y301" s="179">
        <f t="shared" si="30"/>
        <v>29.2</v>
      </c>
      <c r="Z301" s="179">
        <f>Z302</f>
        <v>0</v>
      </c>
      <c r="AA301" s="179">
        <f t="shared" si="30"/>
        <v>29.2</v>
      </c>
    </row>
    <row r="302" spans="1:27" s="60" customFormat="1" ht="42.75" customHeight="1" x14ac:dyDescent="0.3">
      <c r="A302" s="61"/>
      <c r="B302" s="5"/>
      <c r="C302" s="44" t="s">
        <v>13</v>
      </c>
      <c r="D302" s="45" t="s">
        <v>365</v>
      </c>
      <c r="E302" s="45" t="s">
        <v>153</v>
      </c>
      <c r="F302" s="50"/>
      <c r="G302" s="114">
        <v>29.4</v>
      </c>
      <c r="H302" s="114">
        <v>-0.2</v>
      </c>
      <c r="I302" s="114">
        <f t="shared" si="29"/>
        <v>29.2</v>
      </c>
      <c r="J302" s="114"/>
      <c r="K302" s="114">
        <f t="shared" si="29"/>
        <v>29.2</v>
      </c>
      <c r="L302" s="114"/>
      <c r="M302" s="114">
        <f t="shared" si="29"/>
        <v>29.2</v>
      </c>
      <c r="N302" s="114"/>
      <c r="O302" s="114">
        <f t="shared" si="29"/>
        <v>29.2</v>
      </c>
      <c r="P302" s="114"/>
      <c r="Q302" s="114">
        <f t="shared" si="30"/>
        <v>29.2</v>
      </c>
      <c r="R302" s="114"/>
      <c r="S302" s="114">
        <f t="shared" si="30"/>
        <v>29.2</v>
      </c>
      <c r="T302" s="179"/>
      <c r="U302" s="179">
        <f t="shared" si="30"/>
        <v>29.2</v>
      </c>
      <c r="V302" s="179"/>
      <c r="W302" s="179">
        <f t="shared" si="30"/>
        <v>29.2</v>
      </c>
      <c r="X302" s="179"/>
      <c r="Y302" s="179">
        <f t="shared" si="30"/>
        <v>29.2</v>
      </c>
      <c r="Z302" s="179"/>
      <c r="AA302" s="179">
        <f t="shared" si="30"/>
        <v>29.2</v>
      </c>
    </row>
    <row r="303" spans="1:27" s="60" customFormat="1" ht="42.75" customHeight="1" x14ac:dyDescent="0.3">
      <c r="A303" s="61"/>
      <c r="B303" s="5"/>
      <c r="C303" s="89" t="s">
        <v>483</v>
      </c>
      <c r="D303" s="87" t="s">
        <v>481</v>
      </c>
      <c r="E303" s="87"/>
      <c r="F303" s="50"/>
      <c r="G303" s="114">
        <f>G304</f>
        <v>7247</v>
      </c>
      <c r="H303" s="114">
        <f>H304</f>
        <v>0</v>
      </c>
      <c r="I303" s="114">
        <f t="shared" si="29"/>
        <v>7247</v>
      </c>
      <c r="J303" s="114">
        <f>J304</f>
        <v>92.7</v>
      </c>
      <c r="K303" s="114">
        <f t="shared" si="29"/>
        <v>7339.7</v>
      </c>
      <c r="L303" s="114">
        <f>L304</f>
        <v>0</v>
      </c>
      <c r="M303" s="114">
        <f t="shared" si="29"/>
        <v>7339.7</v>
      </c>
      <c r="N303" s="114">
        <f>N304</f>
        <v>0</v>
      </c>
      <c r="O303" s="114">
        <f t="shared" si="29"/>
        <v>7339.7</v>
      </c>
      <c r="P303" s="114">
        <f>P304</f>
        <v>0</v>
      </c>
      <c r="Q303" s="114">
        <f t="shared" si="30"/>
        <v>7339.7</v>
      </c>
      <c r="R303" s="114">
        <f>R304</f>
        <v>0</v>
      </c>
      <c r="S303" s="114">
        <f t="shared" si="30"/>
        <v>7339.7</v>
      </c>
      <c r="T303" s="179">
        <f>T304</f>
        <v>344.3</v>
      </c>
      <c r="U303" s="179">
        <f t="shared" si="30"/>
        <v>7684</v>
      </c>
      <c r="V303" s="179">
        <f>V304</f>
        <v>110</v>
      </c>
      <c r="W303" s="179">
        <f t="shared" si="30"/>
        <v>7794</v>
      </c>
      <c r="X303" s="179">
        <f>X304</f>
        <v>198</v>
      </c>
      <c r="Y303" s="179">
        <f t="shared" si="30"/>
        <v>7992</v>
      </c>
      <c r="Z303" s="179">
        <f>Z304</f>
        <v>-80</v>
      </c>
      <c r="AA303" s="179">
        <f t="shared" si="30"/>
        <v>7912</v>
      </c>
    </row>
    <row r="304" spans="1:27" s="60" customFormat="1" ht="42.75" customHeight="1" x14ac:dyDescent="0.3">
      <c r="A304" s="61"/>
      <c r="B304" s="5"/>
      <c r="C304" s="89" t="s">
        <v>13</v>
      </c>
      <c r="D304" s="87" t="s">
        <v>481</v>
      </c>
      <c r="E304" s="87" t="s">
        <v>153</v>
      </c>
      <c r="F304" s="50"/>
      <c r="G304" s="114">
        <v>7247</v>
      </c>
      <c r="H304" s="114"/>
      <c r="I304" s="114">
        <f t="shared" si="29"/>
        <v>7247</v>
      </c>
      <c r="J304" s="114">
        <v>92.7</v>
      </c>
      <c r="K304" s="114">
        <f t="shared" si="29"/>
        <v>7339.7</v>
      </c>
      <c r="L304" s="114"/>
      <c r="M304" s="114">
        <f t="shared" si="29"/>
        <v>7339.7</v>
      </c>
      <c r="N304" s="114"/>
      <c r="O304" s="114">
        <f t="shared" si="29"/>
        <v>7339.7</v>
      </c>
      <c r="P304" s="114"/>
      <c r="Q304" s="114">
        <f t="shared" si="30"/>
        <v>7339.7</v>
      </c>
      <c r="R304" s="114"/>
      <c r="S304" s="114">
        <f t="shared" si="30"/>
        <v>7339.7</v>
      </c>
      <c r="T304" s="179">
        <v>344.3</v>
      </c>
      <c r="U304" s="179">
        <f t="shared" si="30"/>
        <v>7684</v>
      </c>
      <c r="V304" s="179">
        <v>110</v>
      </c>
      <c r="W304" s="179">
        <f t="shared" si="30"/>
        <v>7794</v>
      </c>
      <c r="X304" s="179">
        <v>198</v>
      </c>
      <c r="Y304" s="179">
        <f t="shared" si="30"/>
        <v>7992</v>
      </c>
      <c r="Z304" s="179">
        <v>-80</v>
      </c>
      <c r="AA304" s="179">
        <f t="shared" si="30"/>
        <v>7912</v>
      </c>
    </row>
    <row r="305" spans="1:27" s="60" customFormat="1" ht="42.75" customHeight="1" x14ac:dyDescent="0.3">
      <c r="A305" s="61"/>
      <c r="B305" s="5"/>
      <c r="C305" s="19" t="s">
        <v>484</v>
      </c>
      <c r="D305" s="45" t="s">
        <v>482</v>
      </c>
      <c r="E305" s="45"/>
      <c r="F305" s="50"/>
      <c r="G305" s="114">
        <f>G306</f>
        <v>150</v>
      </c>
      <c r="H305" s="114">
        <f>H306</f>
        <v>0</v>
      </c>
      <c r="I305" s="114">
        <f t="shared" si="29"/>
        <v>150</v>
      </c>
      <c r="J305" s="114">
        <f>J306</f>
        <v>-60</v>
      </c>
      <c r="K305" s="114">
        <f t="shared" si="29"/>
        <v>90</v>
      </c>
      <c r="L305" s="114">
        <f>L306</f>
        <v>0</v>
      </c>
      <c r="M305" s="114">
        <f t="shared" si="29"/>
        <v>90</v>
      </c>
      <c r="N305" s="114">
        <f>N306</f>
        <v>0</v>
      </c>
      <c r="O305" s="114">
        <f t="shared" si="29"/>
        <v>90</v>
      </c>
      <c r="P305" s="114">
        <f>P306</f>
        <v>0</v>
      </c>
      <c r="Q305" s="114">
        <f t="shared" si="30"/>
        <v>90</v>
      </c>
      <c r="R305" s="114">
        <f>R306</f>
        <v>0</v>
      </c>
      <c r="S305" s="114">
        <f t="shared" si="30"/>
        <v>90</v>
      </c>
      <c r="T305" s="179">
        <f>T306</f>
        <v>0</v>
      </c>
      <c r="U305" s="179">
        <f t="shared" si="30"/>
        <v>90</v>
      </c>
      <c r="V305" s="179">
        <f>V306</f>
        <v>0</v>
      </c>
      <c r="W305" s="179">
        <f t="shared" si="30"/>
        <v>90</v>
      </c>
      <c r="X305" s="179">
        <f>X306</f>
        <v>0</v>
      </c>
      <c r="Y305" s="179">
        <f t="shared" si="30"/>
        <v>90</v>
      </c>
      <c r="Z305" s="179">
        <f>Z306</f>
        <v>0</v>
      </c>
      <c r="AA305" s="179">
        <f t="shared" si="30"/>
        <v>90</v>
      </c>
    </row>
    <row r="306" spans="1:27" s="60" customFormat="1" ht="42.75" customHeight="1" x14ac:dyDescent="0.3">
      <c r="A306" s="61"/>
      <c r="B306" s="5"/>
      <c r="C306" s="19" t="s">
        <v>13</v>
      </c>
      <c r="D306" s="45" t="s">
        <v>482</v>
      </c>
      <c r="E306" s="45" t="s">
        <v>153</v>
      </c>
      <c r="F306" s="50"/>
      <c r="G306" s="114">
        <v>150</v>
      </c>
      <c r="H306" s="114"/>
      <c r="I306" s="114">
        <f t="shared" si="29"/>
        <v>150</v>
      </c>
      <c r="J306" s="114">
        <v>-60</v>
      </c>
      <c r="K306" s="114">
        <f t="shared" si="29"/>
        <v>90</v>
      </c>
      <c r="L306" s="114"/>
      <c r="M306" s="114">
        <f t="shared" si="29"/>
        <v>90</v>
      </c>
      <c r="N306" s="114"/>
      <c r="O306" s="114">
        <f t="shared" si="29"/>
        <v>90</v>
      </c>
      <c r="P306" s="114"/>
      <c r="Q306" s="114">
        <f t="shared" si="30"/>
        <v>90</v>
      </c>
      <c r="R306" s="114"/>
      <c r="S306" s="114">
        <f t="shared" si="30"/>
        <v>90</v>
      </c>
      <c r="T306" s="179"/>
      <c r="U306" s="179">
        <f t="shared" si="30"/>
        <v>90</v>
      </c>
      <c r="V306" s="179"/>
      <c r="W306" s="179">
        <f t="shared" si="30"/>
        <v>90</v>
      </c>
      <c r="X306" s="179"/>
      <c r="Y306" s="179">
        <f t="shared" si="30"/>
        <v>90</v>
      </c>
      <c r="Z306" s="179"/>
      <c r="AA306" s="179">
        <f t="shared" si="30"/>
        <v>90</v>
      </c>
    </row>
    <row r="307" spans="1:27" ht="39" customHeight="1" x14ac:dyDescent="0.3">
      <c r="A307" s="10"/>
      <c r="B307" s="5"/>
      <c r="C307" s="28" t="s">
        <v>366</v>
      </c>
      <c r="D307" s="78" t="s">
        <v>367</v>
      </c>
      <c r="E307" s="78"/>
      <c r="F307" s="50"/>
      <c r="G307" s="114">
        <f>G308</f>
        <v>2838.3</v>
      </c>
      <c r="H307" s="114">
        <f>H308</f>
        <v>0</v>
      </c>
      <c r="I307" s="114">
        <f t="shared" si="29"/>
        <v>2838.3</v>
      </c>
      <c r="J307" s="114">
        <f>J308</f>
        <v>0</v>
      </c>
      <c r="K307" s="114">
        <f t="shared" si="29"/>
        <v>2838.3</v>
      </c>
      <c r="L307" s="114">
        <f>L308</f>
        <v>0</v>
      </c>
      <c r="M307" s="114">
        <f t="shared" si="29"/>
        <v>2838.3</v>
      </c>
      <c r="N307" s="114">
        <f>N308</f>
        <v>92.3</v>
      </c>
      <c r="O307" s="114">
        <f t="shared" si="29"/>
        <v>2930.6000000000004</v>
      </c>
      <c r="P307" s="114">
        <f>P308</f>
        <v>0</v>
      </c>
      <c r="Q307" s="114">
        <f t="shared" si="30"/>
        <v>2930.6000000000004</v>
      </c>
      <c r="R307" s="114">
        <f>R308</f>
        <v>0</v>
      </c>
      <c r="S307" s="114">
        <f t="shared" si="30"/>
        <v>2930.6000000000004</v>
      </c>
      <c r="T307" s="179">
        <f>T308</f>
        <v>180.5</v>
      </c>
      <c r="U307" s="179">
        <f t="shared" si="30"/>
        <v>3111.1000000000004</v>
      </c>
      <c r="V307" s="179">
        <f>V308</f>
        <v>0</v>
      </c>
      <c r="W307" s="179">
        <f t="shared" si="30"/>
        <v>3111.1000000000004</v>
      </c>
      <c r="X307" s="179">
        <f>X308</f>
        <v>-4.0999999999999996</v>
      </c>
      <c r="Y307" s="179">
        <f t="shared" si="30"/>
        <v>3107.0000000000005</v>
      </c>
      <c r="Z307" s="179">
        <f>Z308</f>
        <v>0</v>
      </c>
      <c r="AA307" s="179">
        <f t="shared" si="30"/>
        <v>3107.0000000000005</v>
      </c>
    </row>
    <row r="308" spans="1:27" ht="40.5" x14ac:dyDescent="0.3">
      <c r="A308" s="10"/>
      <c r="B308" s="5"/>
      <c r="C308" s="28" t="s">
        <v>39</v>
      </c>
      <c r="D308" s="78" t="s">
        <v>368</v>
      </c>
      <c r="E308" s="78"/>
      <c r="F308" s="50"/>
      <c r="G308" s="114">
        <f>G309+G310</f>
        <v>2838.3</v>
      </c>
      <c r="H308" s="114">
        <f>H309+H310</f>
        <v>0</v>
      </c>
      <c r="I308" s="114">
        <f t="shared" si="29"/>
        <v>2838.3</v>
      </c>
      <c r="J308" s="114">
        <f>J309+J310</f>
        <v>0</v>
      </c>
      <c r="K308" s="114">
        <f t="shared" si="29"/>
        <v>2838.3</v>
      </c>
      <c r="L308" s="114">
        <f>L309+L310</f>
        <v>0</v>
      </c>
      <c r="M308" s="114">
        <f t="shared" si="29"/>
        <v>2838.3</v>
      </c>
      <c r="N308" s="114">
        <f>N309+N310</f>
        <v>92.3</v>
      </c>
      <c r="O308" s="114">
        <f t="shared" si="29"/>
        <v>2930.6000000000004</v>
      </c>
      <c r="P308" s="114">
        <f>P309+P310</f>
        <v>0</v>
      </c>
      <c r="Q308" s="114">
        <f t="shared" si="30"/>
        <v>2930.6000000000004</v>
      </c>
      <c r="R308" s="114">
        <f>R309+R310</f>
        <v>0</v>
      </c>
      <c r="S308" s="114">
        <f t="shared" si="30"/>
        <v>2930.6000000000004</v>
      </c>
      <c r="T308" s="179">
        <f>T309+T310</f>
        <v>180.5</v>
      </c>
      <c r="U308" s="179">
        <f t="shared" si="30"/>
        <v>3111.1000000000004</v>
      </c>
      <c r="V308" s="179">
        <f>V309+V310</f>
        <v>0</v>
      </c>
      <c r="W308" s="179">
        <f t="shared" si="30"/>
        <v>3111.1000000000004</v>
      </c>
      <c r="X308" s="179">
        <f>X309+X310</f>
        <v>-4.0999999999999996</v>
      </c>
      <c r="Y308" s="179">
        <f t="shared" si="30"/>
        <v>3107.0000000000005</v>
      </c>
      <c r="Z308" s="179">
        <f>Z309+Z310</f>
        <v>0</v>
      </c>
      <c r="AA308" s="179">
        <f t="shared" si="30"/>
        <v>3107.0000000000005</v>
      </c>
    </row>
    <row r="309" spans="1:27" ht="108.6" customHeight="1" x14ac:dyDescent="0.3">
      <c r="A309" s="10"/>
      <c r="B309" s="5"/>
      <c r="C309" s="28" t="s">
        <v>38</v>
      </c>
      <c r="D309" s="78" t="s">
        <v>368</v>
      </c>
      <c r="E309" s="78">
        <v>100</v>
      </c>
      <c r="F309" s="50">
        <v>4</v>
      </c>
      <c r="G309" s="114">
        <v>2737.9</v>
      </c>
      <c r="H309" s="114"/>
      <c r="I309" s="114">
        <f t="shared" si="29"/>
        <v>2737.9</v>
      </c>
      <c r="J309" s="114"/>
      <c r="K309" s="114">
        <f t="shared" si="29"/>
        <v>2737.9</v>
      </c>
      <c r="L309" s="114"/>
      <c r="M309" s="114">
        <f t="shared" si="29"/>
        <v>2737.9</v>
      </c>
      <c r="N309" s="114">
        <v>92.3</v>
      </c>
      <c r="O309" s="114">
        <f t="shared" si="29"/>
        <v>2830.2000000000003</v>
      </c>
      <c r="P309" s="114"/>
      <c r="Q309" s="114">
        <f t="shared" si="30"/>
        <v>2830.2000000000003</v>
      </c>
      <c r="R309" s="114"/>
      <c r="S309" s="114">
        <f t="shared" si="30"/>
        <v>2830.2000000000003</v>
      </c>
      <c r="T309" s="179">
        <v>180.5</v>
      </c>
      <c r="U309" s="179">
        <f t="shared" si="30"/>
        <v>3010.7000000000003</v>
      </c>
      <c r="V309" s="179"/>
      <c r="W309" s="179">
        <f t="shared" si="30"/>
        <v>3010.7000000000003</v>
      </c>
      <c r="X309" s="179"/>
      <c r="Y309" s="179">
        <f t="shared" si="30"/>
        <v>3010.7000000000003</v>
      </c>
      <c r="Z309" s="179"/>
      <c r="AA309" s="179">
        <f t="shared" si="30"/>
        <v>3010.7000000000003</v>
      </c>
    </row>
    <row r="310" spans="1:27" ht="40.5" x14ac:dyDescent="0.3">
      <c r="A310" s="10"/>
      <c r="B310" s="5"/>
      <c r="C310" s="28" t="s">
        <v>9</v>
      </c>
      <c r="D310" s="78" t="s">
        <v>368</v>
      </c>
      <c r="E310" s="78">
        <v>200</v>
      </c>
      <c r="F310" s="50">
        <v>4</v>
      </c>
      <c r="G310" s="114">
        <v>100.4</v>
      </c>
      <c r="H310" s="114"/>
      <c r="I310" s="114">
        <f t="shared" si="29"/>
        <v>100.4</v>
      </c>
      <c r="J310" s="114"/>
      <c r="K310" s="114">
        <f t="shared" si="29"/>
        <v>100.4</v>
      </c>
      <c r="L310" s="114"/>
      <c r="M310" s="114">
        <f t="shared" si="29"/>
        <v>100.4</v>
      </c>
      <c r="N310" s="114"/>
      <c r="O310" s="114">
        <f t="shared" si="29"/>
        <v>100.4</v>
      </c>
      <c r="P310" s="114"/>
      <c r="Q310" s="114">
        <f t="shared" si="30"/>
        <v>100.4</v>
      </c>
      <c r="R310" s="114"/>
      <c r="S310" s="114">
        <f t="shared" si="30"/>
        <v>100.4</v>
      </c>
      <c r="T310" s="179"/>
      <c r="U310" s="179">
        <f t="shared" si="30"/>
        <v>100.4</v>
      </c>
      <c r="V310" s="179"/>
      <c r="W310" s="179">
        <f t="shared" si="30"/>
        <v>100.4</v>
      </c>
      <c r="X310" s="179">
        <v>-4.0999999999999996</v>
      </c>
      <c r="Y310" s="179">
        <f t="shared" si="30"/>
        <v>96.300000000000011</v>
      </c>
      <c r="Z310" s="179"/>
      <c r="AA310" s="179">
        <f t="shared" si="30"/>
        <v>96.300000000000011</v>
      </c>
    </row>
    <row r="311" spans="1:27" ht="40.5" x14ac:dyDescent="0.3">
      <c r="A311" s="10"/>
      <c r="B311" s="5"/>
      <c r="C311" s="28" t="s">
        <v>370</v>
      </c>
      <c r="D311" s="78" t="s">
        <v>369</v>
      </c>
      <c r="E311" s="78"/>
      <c r="F311" s="50"/>
      <c r="G311" s="114">
        <f>G312</f>
        <v>30743.9</v>
      </c>
      <c r="H311" s="114">
        <f>H312+H314</f>
        <v>600</v>
      </c>
      <c r="I311" s="114">
        <f t="shared" si="29"/>
        <v>31343.9</v>
      </c>
      <c r="J311" s="114">
        <f>J312+J314</f>
        <v>247.6</v>
      </c>
      <c r="K311" s="114">
        <f t="shared" si="29"/>
        <v>31591.5</v>
      </c>
      <c r="L311" s="114">
        <f>L312+L314</f>
        <v>0</v>
      </c>
      <c r="M311" s="114">
        <f t="shared" si="29"/>
        <v>31591.5</v>
      </c>
      <c r="N311" s="114">
        <f>N312+N314</f>
        <v>0</v>
      </c>
      <c r="O311" s="114">
        <f t="shared" si="29"/>
        <v>31591.5</v>
      </c>
      <c r="P311" s="114">
        <f>P312+P314</f>
        <v>406</v>
      </c>
      <c r="Q311" s="114">
        <f t="shared" si="30"/>
        <v>31997.5</v>
      </c>
      <c r="R311" s="114">
        <f>R312+R314</f>
        <v>160.80000000000001</v>
      </c>
      <c r="S311" s="114">
        <f t="shared" si="30"/>
        <v>32158.3</v>
      </c>
      <c r="T311" s="179">
        <f>T312+T314</f>
        <v>1594.7</v>
      </c>
      <c r="U311" s="179">
        <f t="shared" si="30"/>
        <v>33753</v>
      </c>
      <c r="V311" s="179">
        <f>V312+V314</f>
        <v>120</v>
      </c>
      <c r="W311" s="179">
        <f t="shared" si="30"/>
        <v>33873</v>
      </c>
      <c r="X311" s="179">
        <f>X312+X314</f>
        <v>0</v>
      </c>
      <c r="Y311" s="179">
        <f t="shared" si="30"/>
        <v>33873</v>
      </c>
      <c r="Z311" s="179">
        <f>Z312+Z314</f>
        <v>0</v>
      </c>
      <c r="AA311" s="179">
        <f t="shared" si="30"/>
        <v>33873</v>
      </c>
    </row>
    <row r="312" spans="1:27" ht="40.5" x14ac:dyDescent="0.3">
      <c r="A312" s="10"/>
      <c r="B312" s="5"/>
      <c r="C312" s="28" t="s">
        <v>48</v>
      </c>
      <c r="D312" s="78" t="s">
        <v>371</v>
      </c>
      <c r="E312" s="78"/>
      <c r="F312" s="50"/>
      <c r="G312" s="114">
        <f>G313</f>
        <v>30743.9</v>
      </c>
      <c r="H312" s="114">
        <f>H313</f>
        <v>0</v>
      </c>
      <c r="I312" s="114">
        <f t="shared" si="29"/>
        <v>30743.9</v>
      </c>
      <c r="J312" s="114">
        <f>J313</f>
        <v>0</v>
      </c>
      <c r="K312" s="114">
        <f t="shared" si="29"/>
        <v>30743.9</v>
      </c>
      <c r="L312" s="114">
        <f>L313</f>
        <v>0</v>
      </c>
      <c r="M312" s="114">
        <f t="shared" si="29"/>
        <v>30743.9</v>
      </c>
      <c r="N312" s="114">
        <f>N313</f>
        <v>0</v>
      </c>
      <c r="O312" s="114">
        <f t="shared" si="29"/>
        <v>30743.9</v>
      </c>
      <c r="P312" s="114">
        <f>P313</f>
        <v>0</v>
      </c>
      <c r="Q312" s="114">
        <f t="shared" si="30"/>
        <v>30743.9</v>
      </c>
      <c r="R312" s="114">
        <f>R313</f>
        <v>160.80000000000001</v>
      </c>
      <c r="S312" s="114">
        <f t="shared" si="30"/>
        <v>30904.7</v>
      </c>
      <c r="T312" s="179">
        <f>T313</f>
        <v>1244.7</v>
      </c>
      <c r="U312" s="179">
        <f t="shared" si="30"/>
        <v>32149.4</v>
      </c>
      <c r="V312" s="179">
        <f>V313</f>
        <v>0</v>
      </c>
      <c r="W312" s="179">
        <f t="shared" si="30"/>
        <v>32149.4</v>
      </c>
      <c r="X312" s="179">
        <f>X313</f>
        <v>0</v>
      </c>
      <c r="Y312" s="179">
        <f t="shared" si="30"/>
        <v>32149.4</v>
      </c>
      <c r="Z312" s="179">
        <f>Z313</f>
        <v>0</v>
      </c>
      <c r="AA312" s="179">
        <f t="shared" si="30"/>
        <v>32149.4</v>
      </c>
    </row>
    <row r="313" spans="1:27" s="15" customFormat="1" ht="40.5" x14ac:dyDescent="0.3">
      <c r="A313" s="34"/>
      <c r="B313" s="5"/>
      <c r="C313" s="28" t="s">
        <v>6</v>
      </c>
      <c r="D313" s="78" t="s">
        <v>371</v>
      </c>
      <c r="E313" s="78">
        <v>600</v>
      </c>
      <c r="F313" s="50">
        <v>1</v>
      </c>
      <c r="G313" s="114">
        <v>30743.9</v>
      </c>
      <c r="H313" s="114"/>
      <c r="I313" s="114">
        <f t="shared" si="29"/>
        <v>30743.9</v>
      </c>
      <c r="J313" s="114"/>
      <c r="K313" s="114">
        <f t="shared" si="29"/>
        <v>30743.9</v>
      </c>
      <c r="L313" s="114"/>
      <c r="M313" s="114">
        <f t="shared" si="29"/>
        <v>30743.9</v>
      </c>
      <c r="N313" s="114"/>
      <c r="O313" s="114">
        <f t="shared" si="29"/>
        <v>30743.9</v>
      </c>
      <c r="P313" s="114"/>
      <c r="Q313" s="114">
        <f t="shared" si="30"/>
        <v>30743.9</v>
      </c>
      <c r="R313" s="114">
        <v>160.80000000000001</v>
      </c>
      <c r="S313" s="114">
        <f t="shared" si="30"/>
        <v>30904.7</v>
      </c>
      <c r="T313" s="179">
        <v>1244.7</v>
      </c>
      <c r="U313" s="179">
        <f t="shared" si="30"/>
        <v>32149.4</v>
      </c>
      <c r="V313" s="179"/>
      <c r="W313" s="179">
        <f t="shared" si="30"/>
        <v>32149.4</v>
      </c>
      <c r="X313" s="179"/>
      <c r="Y313" s="179">
        <f t="shared" si="30"/>
        <v>32149.4</v>
      </c>
      <c r="Z313" s="179"/>
      <c r="AA313" s="179">
        <f t="shared" si="30"/>
        <v>32149.4</v>
      </c>
    </row>
    <row r="314" spans="1:27" s="15" customFormat="1" ht="20.25" x14ac:dyDescent="0.3">
      <c r="A314" s="34"/>
      <c r="B314" s="5"/>
      <c r="C314" s="56" t="s">
        <v>531</v>
      </c>
      <c r="D314" s="45" t="s">
        <v>532</v>
      </c>
      <c r="E314" s="45"/>
      <c r="F314" s="50"/>
      <c r="G314" s="114"/>
      <c r="H314" s="114">
        <f>H315</f>
        <v>600</v>
      </c>
      <c r="I314" s="114">
        <f t="shared" si="29"/>
        <v>600</v>
      </c>
      <c r="J314" s="114">
        <f>J315</f>
        <v>247.6</v>
      </c>
      <c r="K314" s="114">
        <f t="shared" si="29"/>
        <v>847.6</v>
      </c>
      <c r="L314" s="114">
        <f>L315</f>
        <v>0</v>
      </c>
      <c r="M314" s="114">
        <f t="shared" si="29"/>
        <v>847.6</v>
      </c>
      <c r="N314" s="114">
        <f>N315</f>
        <v>0</v>
      </c>
      <c r="O314" s="114">
        <f t="shared" si="29"/>
        <v>847.6</v>
      </c>
      <c r="P314" s="114">
        <f>P315</f>
        <v>406</v>
      </c>
      <c r="Q314" s="114">
        <f t="shared" si="30"/>
        <v>1253.5999999999999</v>
      </c>
      <c r="R314" s="114">
        <f>R315</f>
        <v>0</v>
      </c>
      <c r="S314" s="114">
        <f t="shared" si="30"/>
        <v>1253.5999999999999</v>
      </c>
      <c r="T314" s="179">
        <f>T315</f>
        <v>350</v>
      </c>
      <c r="U314" s="179">
        <f t="shared" si="30"/>
        <v>1603.6</v>
      </c>
      <c r="V314" s="179">
        <f>V315</f>
        <v>120</v>
      </c>
      <c r="W314" s="179">
        <f t="shared" si="30"/>
        <v>1723.6</v>
      </c>
      <c r="X314" s="179">
        <f>X315</f>
        <v>0</v>
      </c>
      <c r="Y314" s="179">
        <f t="shared" si="30"/>
        <v>1723.6</v>
      </c>
      <c r="Z314" s="179">
        <f>Z315</f>
        <v>0</v>
      </c>
      <c r="AA314" s="179">
        <f t="shared" si="30"/>
        <v>1723.6</v>
      </c>
    </row>
    <row r="315" spans="1:27" s="15" customFormat="1" ht="39" x14ac:dyDescent="0.3">
      <c r="A315" s="34"/>
      <c r="B315" s="5"/>
      <c r="C315" s="56" t="s">
        <v>13</v>
      </c>
      <c r="D315" s="45" t="s">
        <v>532</v>
      </c>
      <c r="E315" s="45" t="s">
        <v>153</v>
      </c>
      <c r="F315" s="50"/>
      <c r="G315" s="114"/>
      <c r="H315" s="114">
        <v>600</v>
      </c>
      <c r="I315" s="114">
        <f t="shared" si="29"/>
        <v>600</v>
      </c>
      <c r="J315" s="114">
        <v>247.6</v>
      </c>
      <c r="K315" s="114">
        <f t="shared" si="29"/>
        <v>847.6</v>
      </c>
      <c r="L315" s="114"/>
      <c r="M315" s="114">
        <f t="shared" si="29"/>
        <v>847.6</v>
      </c>
      <c r="N315" s="114"/>
      <c r="O315" s="114">
        <f t="shared" si="29"/>
        <v>847.6</v>
      </c>
      <c r="P315" s="114">
        <v>406</v>
      </c>
      <c r="Q315" s="114">
        <f t="shared" si="30"/>
        <v>1253.5999999999999</v>
      </c>
      <c r="R315" s="114"/>
      <c r="S315" s="114">
        <f t="shared" si="30"/>
        <v>1253.5999999999999</v>
      </c>
      <c r="T315" s="179">
        <v>350</v>
      </c>
      <c r="U315" s="179">
        <f t="shared" si="30"/>
        <v>1603.6</v>
      </c>
      <c r="V315" s="179">
        <v>120</v>
      </c>
      <c r="W315" s="179">
        <f t="shared" si="30"/>
        <v>1723.6</v>
      </c>
      <c r="X315" s="179"/>
      <c r="Y315" s="179">
        <f t="shared" si="30"/>
        <v>1723.6</v>
      </c>
      <c r="Z315" s="179"/>
      <c r="AA315" s="179">
        <f t="shared" si="30"/>
        <v>1723.6</v>
      </c>
    </row>
    <row r="316" spans="1:27" ht="85.9" customHeight="1" x14ac:dyDescent="0.3">
      <c r="A316" s="10"/>
      <c r="B316" s="11">
        <v>12</v>
      </c>
      <c r="C316" s="7" t="s">
        <v>125</v>
      </c>
      <c r="D316" s="51" t="s">
        <v>49</v>
      </c>
      <c r="E316" s="51"/>
      <c r="F316" s="7"/>
      <c r="G316" s="113">
        <f>G317</f>
        <v>19861.599999999999</v>
      </c>
      <c r="H316" s="113">
        <f>H317</f>
        <v>1334.6</v>
      </c>
      <c r="I316" s="113">
        <f t="shared" si="29"/>
        <v>21196.199999999997</v>
      </c>
      <c r="J316" s="113">
        <f>J317</f>
        <v>50</v>
      </c>
      <c r="K316" s="113">
        <f t="shared" si="29"/>
        <v>21246.199999999997</v>
      </c>
      <c r="L316" s="113">
        <f>L317</f>
        <v>599.20000000000005</v>
      </c>
      <c r="M316" s="113">
        <f t="shared" si="29"/>
        <v>21845.399999999998</v>
      </c>
      <c r="N316" s="113">
        <f>N317</f>
        <v>-3105.6</v>
      </c>
      <c r="O316" s="113">
        <f t="shared" si="29"/>
        <v>18739.8</v>
      </c>
      <c r="P316" s="113">
        <f>P317</f>
        <v>0</v>
      </c>
      <c r="Q316" s="113">
        <f t="shared" si="30"/>
        <v>18739.8</v>
      </c>
      <c r="R316" s="113">
        <f>R317</f>
        <v>178</v>
      </c>
      <c r="S316" s="113">
        <f t="shared" si="30"/>
        <v>18917.8</v>
      </c>
      <c r="T316" s="178">
        <f>T317</f>
        <v>0</v>
      </c>
      <c r="U316" s="178">
        <f t="shared" si="30"/>
        <v>18917.8</v>
      </c>
      <c r="V316" s="178">
        <f>V317</f>
        <v>5</v>
      </c>
      <c r="W316" s="178">
        <f t="shared" si="30"/>
        <v>18922.8</v>
      </c>
      <c r="X316" s="178">
        <f>X317</f>
        <v>745.6</v>
      </c>
      <c r="Y316" s="178">
        <f t="shared" si="30"/>
        <v>19668.399999999998</v>
      </c>
      <c r="Z316" s="178">
        <f>Z317</f>
        <v>-1929.6999999999998</v>
      </c>
      <c r="AA316" s="178">
        <f t="shared" si="30"/>
        <v>17738.699999999997</v>
      </c>
    </row>
    <row r="317" spans="1:27" s="60" customFormat="1" ht="40.5" customHeight="1" x14ac:dyDescent="0.3">
      <c r="A317" s="61"/>
      <c r="B317" s="11"/>
      <c r="C317" s="133" t="s">
        <v>218</v>
      </c>
      <c r="D317" s="136" t="s">
        <v>375</v>
      </c>
      <c r="E317" s="51"/>
      <c r="F317" s="7"/>
      <c r="G317" s="114">
        <f>G318+G323+G326+G335+G340</f>
        <v>19861.599999999999</v>
      </c>
      <c r="H317" s="114">
        <f>H318+H323+H326+H335+H340+H343+H348</f>
        <v>1334.6</v>
      </c>
      <c r="I317" s="114">
        <f t="shared" si="29"/>
        <v>21196.199999999997</v>
      </c>
      <c r="J317" s="114">
        <f>J318+J323+J326+J335+J340+J343+J348</f>
        <v>50</v>
      </c>
      <c r="K317" s="114">
        <f t="shared" si="29"/>
        <v>21246.199999999997</v>
      </c>
      <c r="L317" s="114">
        <f>L318+L323+L326+L335+L340+L343+L348</f>
        <v>599.20000000000005</v>
      </c>
      <c r="M317" s="114">
        <f t="shared" si="29"/>
        <v>21845.399999999998</v>
      </c>
      <c r="N317" s="114">
        <f>N318+N323+N326+N335+N340+N343+N348</f>
        <v>-3105.6</v>
      </c>
      <c r="O317" s="114">
        <f t="shared" si="29"/>
        <v>18739.8</v>
      </c>
      <c r="P317" s="114">
        <f>P318+P323+P326+P335+P340+P343+P348</f>
        <v>0</v>
      </c>
      <c r="Q317" s="114">
        <f t="shared" si="30"/>
        <v>18739.8</v>
      </c>
      <c r="R317" s="114">
        <f>R318+R323+R326+R335+R340+R343+R348+R353</f>
        <v>178</v>
      </c>
      <c r="S317" s="114">
        <f t="shared" si="30"/>
        <v>18917.8</v>
      </c>
      <c r="T317" s="179">
        <f>T318+T323+T326+T335+T340+T343+T348+T353</f>
        <v>0</v>
      </c>
      <c r="U317" s="179">
        <f t="shared" si="30"/>
        <v>18917.8</v>
      </c>
      <c r="V317" s="179">
        <f>V318+V323+V326+V335+V340+V343+V348+V353+V356</f>
        <v>5</v>
      </c>
      <c r="W317" s="179">
        <f t="shared" si="30"/>
        <v>18922.8</v>
      </c>
      <c r="X317" s="179">
        <f>X318+X323+X326+X335+X340+X343+X348+X353+X356</f>
        <v>745.6</v>
      </c>
      <c r="Y317" s="179">
        <f t="shared" si="30"/>
        <v>19668.399999999998</v>
      </c>
      <c r="Z317" s="179">
        <f>Z318+Z323+Z326+Z335+Z340+Z343+Z348+Z353+Z356</f>
        <v>-1929.6999999999998</v>
      </c>
      <c r="AA317" s="179">
        <f t="shared" si="30"/>
        <v>17738.699999999997</v>
      </c>
    </row>
    <row r="318" spans="1:27" ht="73.5" customHeight="1" x14ac:dyDescent="0.3">
      <c r="A318" s="10"/>
      <c r="B318" s="5"/>
      <c r="C318" s="28" t="s">
        <v>372</v>
      </c>
      <c r="D318" s="78" t="s">
        <v>374</v>
      </c>
      <c r="E318" s="78"/>
      <c r="F318" s="49"/>
      <c r="G318" s="114">
        <f>G319+G321</f>
        <v>7325.8</v>
      </c>
      <c r="H318" s="114">
        <f>H319+H321</f>
        <v>450</v>
      </c>
      <c r="I318" s="114">
        <f t="shared" si="29"/>
        <v>7775.8</v>
      </c>
      <c r="J318" s="114">
        <f>J319+J321</f>
        <v>0</v>
      </c>
      <c r="K318" s="114">
        <f t="shared" si="29"/>
        <v>7775.8</v>
      </c>
      <c r="L318" s="114">
        <f>L319+L321</f>
        <v>0</v>
      </c>
      <c r="M318" s="114">
        <f t="shared" si="29"/>
        <v>7775.8</v>
      </c>
      <c r="N318" s="114">
        <f>N319+N321</f>
        <v>0</v>
      </c>
      <c r="O318" s="114">
        <f t="shared" si="29"/>
        <v>7775.8</v>
      </c>
      <c r="P318" s="114">
        <f>P319+P321</f>
        <v>0</v>
      </c>
      <c r="Q318" s="114">
        <f t="shared" si="30"/>
        <v>7775.8</v>
      </c>
      <c r="R318" s="114">
        <f>R319+R321</f>
        <v>0</v>
      </c>
      <c r="S318" s="114">
        <f t="shared" si="30"/>
        <v>7775.8</v>
      </c>
      <c r="T318" s="179">
        <f>T319+T321</f>
        <v>0</v>
      </c>
      <c r="U318" s="179">
        <f t="shared" si="30"/>
        <v>7775.8</v>
      </c>
      <c r="V318" s="179">
        <f>V319+V321</f>
        <v>0</v>
      </c>
      <c r="W318" s="179">
        <f t="shared" si="30"/>
        <v>7775.8</v>
      </c>
      <c r="X318" s="179">
        <f>X319+X321</f>
        <v>745.6</v>
      </c>
      <c r="Y318" s="179">
        <f t="shared" si="30"/>
        <v>8521.4</v>
      </c>
      <c r="Z318" s="179">
        <f>Z319+Z321</f>
        <v>210.3</v>
      </c>
      <c r="AA318" s="179">
        <f t="shared" si="30"/>
        <v>8731.6999999999989</v>
      </c>
    </row>
    <row r="319" spans="1:27" ht="20.25" x14ac:dyDescent="0.3">
      <c r="A319" s="10"/>
      <c r="B319" s="5"/>
      <c r="C319" s="28" t="s">
        <v>30</v>
      </c>
      <c r="D319" s="78" t="s">
        <v>378</v>
      </c>
      <c r="E319" s="78"/>
      <c r="F319" s="49"/>
      <c r="G319" s="114">
        <f t="shared" ref="G319:Z324" si="31">G320</f>
        <v>517.5</v>
      </c>
      <c r="H319" s="114">
        <f t="shared" si="31"/>
        <v>450</v>
      </c>
      <c r="I319" s="114">
        <f t="shared" si="29"/>
        <v>967.5</v>
      </c>
      <c r="J319" s="114">
        <f t="shared" si="31"/>
        <v>0</v>
      </c>
      <c r="K319" s="114">
        <f t="shared" si="29"/>
        <v>967.5</v>
      </c>
      <c r="L319" s="114">
        <f t="shared" si="31"/>
        <v>0</v>
      </c>
      <c r="M319" s="114">
        <f t="shared" si="29"/>
        <v>967.5</v>
      </c>
      <c r="N319" s="114">
        <f t="shared" si="31"/>
        <v>0</v>
      </c>
      <c r="O319" s="114">
        <f t="shared" si="29"/>
        <v>967.5</v>
      </c>
      <c r="P319" s="114">
        <f t="shared" si="31"/>
        <v>0</v>
      </c>
      <c r="Q319" s="114">
        <f t="shared" si="30"/>
        <v>967.5</v>
      </c>
      <c r="R319" s="114">
        <f t="shared" si="31"/>
        <v>0</v>
      </c>
      <c r="S319" s="114">
        <f t="shared" si="30"/>
        <v>967.5</v>
      </c>
      <c r="T319" s="179">
        <f t="shared" si="31"/>
        <v>0</v>
      </c>
      <c r="U319" s="179">
        <f t="shared" si="30"/>
        <v>967.5</v>
      </c>
      <c r="V319" s="179">
        <f t="shared" si="31"/>
        <v>0</v>
      </c>
      <c r="W319" s="179">
        <f t="shared" si="30"/>
        <v>967.5</v>
      </c>
      <c r="X319" s="179">
        <f t="shared" si="31"/>
        <v>0</v>
      </c>
      <c r="Y319" s="179">
        <f t="shared" si="30"/>
        <v>967.5</v>
      </c>
      <c r="Z319" s="179">
        <f t="shared" si="31"/>
        <v>-89.7</v>
      </c>
      <c r="AA319" s="179">
        <f t="shared" si="30"/>
        <v>877.8</v>
      </c>
    </row>
    <row r="320" spans="1:27" ht="40.5" x14ac:dyDescent="0.3">
      <c r="A320" s="10"/>
      <c r="B320" s="5"/>
      <c r="C320" s="28" t="s">
        <v>9</v>
      </c>
      <c r="D320" s="78" t="s">
        <v>378</v>
      </c>
      <c r="E320" s="78">
        <v>200</v>
      </c>
      <c r="F320" s="49"/>
      <c r="G320" s="114">
        <v>517.5</v>
      </c>
      <c r="H320" s="114">
        <v>450</v>
      </c>
      <c r="I320" s="114">
        <f t="shared" si="29"/>
        <v>967.5</v>
      </c>
      <c r="J320" s="114"/>
      <c r="K320" s="114">
        <f t="shared" si="29"/>
        <v>967.5</v>
      </c>
      <c r="L320" s="114"/>
      <c r="M320" s="114">
        <f t="shared" si="29"/>
        <v>967.5</v>
      </c>
      <c r="N320" s="114"/>
      <c r="O320" s="114">
        <f t="shared" si="29"/>
        <v>967.5</v>
      </c>
      <c r="P320" s="114"/>
      <c r="Q320" s="114">
        <f t="shared" si="30"/>
        <v>967.5</v>
      </c>
      <c r="R320" s="114"/>
      <c r="S320" s="114">
        <f t="shared" si="30"/>
        <v>967.5</v>
      </c>
      <c r="T320" s="179"/>
      <c r="U320" s="179">
        <f t="shared" si="30"/>
        <v>967.5</v>
      </c>
      <c r="V320" s="179"/>
      <c r="W320" s="179">
        <f t="shared" si="30"/>
        <v>967.5</v>
      </c>
      <c r="X320" s="179"/>
      <c r="Y320" s="179">
        <f t="shared" si="30"/>
        <v>967.5</v>
      </c>
      <c r="Z320" s="179">
        <v>-89.7</v>
      </c>
      <c r="AA320" s="179">
        <f t="shared" si="30"/>
        <v>877.8</v>
      </c>
    </row>
    <row r="321" spans="1:27" s="60" customFormat="1" ht="20.25" x14ac:dyDescent="0.3">
      <c r="A321" s="61"/>
      <c r="B321" s="5"/>
      <c r="C321" s="55" t="s">
        <v>376</v>
      </c>
      <c r="D321" s="128" t="s">
        <v>377</v>
      </c>
      <c r="E321" s="128"/>
      <c r="F321" s="49"/>
      <c r="G321" s="114">
        <f t="shared" si="31"/>
        <v>6808.3</v>
      </c>
      <c r="H321" s="114">
        <f t="shared" si="31"/>
        <v>0</v>
      </c>
      <c r="I321" s="114">
        <f t="shared" si="29"/>
        <v>6808.3</v>
      </c>
      <c r="J321" s="114">
        <f t="shared" si="31"/>
        <v>0</v>
      </c>
      <c r="K321" s="114">
        <f t="shared" si="29"/>
        <v>6808.3</v>
      </c>
      <c r="L321" s="114">
        <f t="shared" si="31"/>
        <v>0</v>
      </c>
      <c r="M321" s="114">
        <f t="shared" si="29"/>
        <v>6808.3</v>
      </c>
      <c r="N321" s="114">
        <f t="shared" si="31"/>
        <v>0</v>
      </c>
      <c r="O321" s="114">
        <f t="shared" si="29"/>
        <v>6808.3</v>
      </c>
      <c r="P321" s="114">
        <f t="shared" si="31"/>
        <v>0</v>
      </c>
      <c r="Q321" s="114">
        <f t="shared" si="30"/>
        <v>6808.3</v>
      </c>
      <c r="R321" s="114">
        <f t="shared" si="31"/>
        <v>0</v>
      </c>
      <c r="S321" s="114">
        <f t="shared" si="30"/>
        <v>6808.3</v>
      </c>
      <c r="T321" s="179">
        <f t="shared" si="31"/>
        <v>0</v>
      </c>
      <c r="U321" s="179">
        <f t="shared" si="30"/>
        <v>6808.3</v>
      </c>
      <c r="V321" s="179">
        <f t="shared" si="31"/>
        <v>0</v>
      </c>
      <c r="W321" s="179">
        <f t="shared" si="30"/>
        <v>6808.3</v>
      </c>
      <c r="X321" s="179">
        <f t="shared" si="31"/>
        <v>745.6</v>
      </c>
      <c r="Y321" s="179">
        <f t="shared" si="30"/>
        <v>7553.9000000000005</v>
      </c>
      <c r="Z321" s="179">
        <f t="shared" si="31"/>
        <v>300</v>
      </c>
      <c r="AA321" s="179">
        <f t="shared" si="30"/>
        <v>7853.9000000000005</v>
      </c>
    </row>
    <row r="322" spans="1:27" s="60" customFormat="1" ht="41.25" thickBot="1" x14ac:dyDescent="0.35">
      <c r="A322" s="61"/>
      <c r="B322" s="5"/>
      <c r="C322" s="55" t="s">
        <v>9</v>
      </c>
      <c r="D322" s="128" t="s">
        <v>377</v>
      </c>
      <c r="E322" s="128">
        <v>200</v>
      </c>
      <c r="F322" s="49"/>
      <c r="G322" s="114">
        <v>6808.3</v>
      </c>
      <c r="H322" s="114"/>
      <c r="I322" s="114">
        <f t="shared" si="29"/>
        <v>6808.3</v>
      </c>
      <c r="J322" s="114"/>
      <c r="K322" s="114">
        <f t="shared" si="29"/>
        <v>6808.3</v>
      </c>
      <c r="L322" s="114"/>
      <c r="M322" s="114">
        <f t="shared" si="29"/>
        <v>6808.3</v>
      </c>
      <c r="N322" s="114"/>
      <c r="O322" s="114">
        <f t="shared" si="29"/>
        <v>6808.3</v>
      </c>
      <c r="P322" s="114"/>
      <c r="Q322" s="114">
        <f t="shared" si="30"/>
        <v>6808.3</v>
      </c>
      <c r="R322" s="114"/>
      <c r="S322" s="114">
        <f t="shared" si="30"/>
        <v>6808.3</v>
      </c>
      <c r="T322" s="179"/>
      <c r="U322" s="179">
        <f t="shared" si="30"/>
        <v>6808.3</v>
      </c>
      <c r="V322" s="179"/>
      <c r="W322" s="179">
        <f t="shared" si="30"/>
        <v>6808.3</v>
      </c>
      <c r="X322" s="179">
        <v>745.6</v>
      </c>
      <c r="Y322" s="179">
        <f t="shared" si="30"/>
        <v>7553.9000000000005</v>
      </c>
      <c r="Z322" s="179">
        <v>300</v>
      </c>
      <c r="AA322" s="179">
        <f t="shared" si="30"/>
        <v>7853.9000000000005</v>
      </c>
    </row>
    <row r="323" spans="1:27" s="60" customFormat="1" ht="81.75" thickBot="1" x14ac:dyDescent="0.35">
      <c r="A323" s="61"/>
      <c r="B323" s="5"/>
      <c r="C323" s="138" t="s">
        <v>382</v>
      </c>
      <c r="D323" s="128" t="s">
        <v>379</v>
      </c>
      <c r="E323" s="52"/>
      <c r="F323" s="49"/>
      <c r="G323" s="114">
        <f t="shared" si="31"/>
        <v>2000</v>
      </c>
      <c r="H323" s="114">
        <f t="shared" si="31"/>
        <v>0</v>
      </c>
      <c r="I323" s="114">
        <f t="shared" si="29"/>
        <v>2000</v>
      </c>
      <c r="J323" s="114">
        <f t="shared" si="31"/>
        <v>0</v>
      </c>
      <c r="K323" s="114">
        <f t="shared" si="29"/>
        <v>2000</v>
      </c>
      <c r="L323" s="114">
        <f t="shared" si="31"/>
        <v>0</v>
      </c>
      <c r="M323" s="114">
        <f t="shared" si="29"/>
        <v>2000</v>
      </c>
      <c r="N323" s="114">
        <f t="shared" si="31"/>
        <v>0</v>
      </c>
      <c r="O323" s="114">
        <f t="shared" ref="O323:AA341" si="32">M323+N323</f>
        <v>2000</v>
      </c>
      <c r="P323" s="114">
        <f t="shared" si="31"/>
        <v>0</v>
      </c>
      <c r="Q323" s="114">
        <f t="shared" si="32"/>
        <v>2000</v>
      </c>
      <c r="R323" s="114">
        <f t="shared" si="31"/>
        <v>0</v>
      </c>
      <c r="S323" s="114">
        <f t="shared" si="32"/>
        <v>2000</v>
      </c>
      <c r="T323" s="179">
        <f t="shared" si="31"/>
        <v>0</v>
      </c>
      <c r="U323" s="179">
        <f t="shared" si="32"/>
        <v>2000</v>
      </c>
      <c r="V323" s="179">
        <f t="shared" si="31"/>
        <v>0</v>
      </c>
      <c r="W323" s="179">
        <f t="shared" si="32"/>
        <v>2000</v>
      </c>
      <c r="X323" s="179">
        <f t="shared" si="31"/>
        <v>0</v>
      </c>
      <c r="Y323" s="179">
        <f t="shared" si="32"/>
        <v>2000</v>
      </c>
      <c r="Z323" s="179">
        <f t="shared" si="31"/>
        <v>-2000</v>
      </c>
      <c r="AA323" s="179">
        <f t="shared" si="32"/>
        <v>0</v>
      </c>
    </row>
    <row r="324" spans="1:27" s="60" customFormat="1" ht="41.25" thickBot="1" x14ac:dyDescent="0.35">
      <c r="A324" s="61"/>
      <c r="B324" s="5"/>
      <c r="C324" s="139" t="s">
        <v>381</v>
      </c>
      <c r="D324" s="88" t="s">
        <v>380</v>
      </c>
      <c r="E324" s="137"/>
      <c r="F324" s="49"/>
      <c r="G324" s="114">
        <f t="shared" si="31"/>
        <v>2000</v>
      </c>
      <c r="H324" s="114">
        <f t="shared" si="31"/>
        <v>0</v>
      </c>
      <c r="I324" s="114">
        <f t="shared" si="29"/>
        <v>2000</v>
      </c>
      <c r="J324" s="114">
        <f t="shared" si="31"/>
        <v>0</v>
      </c>
      <c r="K324" s="114">
        <f t="shared" si="29"/>
        <v>2000</v>
      </c>
      <c r="L324" s="114">
        <f t="shared" si="31"/>
        <v>0</v>
      </c>
      <c r="M324" s="114">
        <f t="shared" si="29"/>
        <v>2000</v>
      </c>
      <c r="N324" s="114">
        <f t="shared" si="31"/>
        <v>0</v>
      </c>
      <c r="O324" s="114">
        <f t="shared" si="32"/>
        <v>2000</v>
      </c>
      <c r="P324" s="114">
        <f t="shared" si="31"/>
        <v>0</v>
      </c>
      <c r="Q324" s="114">
        <f t="shared" si="32"/>
        <v>2000</v>
      </c>
      <c r="R324" s="114">
        <f t="shared" si="31"/>
        <v>0</v>
      </c>
      <c r="S324" s="114">
        <f t="shared" si="32"/>
        <v>2000</v>
      </c>
      <c r="T324" s="179">
        <f t="shared" si="31"/>
        <v>0</v>
      </c>
      <c r="U324" s="179">
        <f t="shared" si="32"/>
        <v>2000</v>
      </c>
      <c r="V324" s="179">
        <f t="shared" si="31"/>
        <v>0</v>
      </c>
      <c r="W324" s="179">
        <f t="shared" si="32"/>
        <v>2000</v>
      </c>
      <c r="X324" s="179">
        <f t="shared" si="31"/>
        <v>0</v>
      </c>
      <c r="Y324" s="179">
        <f t="shared" si="32"/>
        <v>2000</v>
      </c>
      <c r="Z324" s="179">
        <f t="shared" si="31"/>
        <v>-2000</v>
      </c>
      <c r="AA324" s="179">
        <f t="shared" si="32"/>
        <v>0</v>
      </c>
    </row>
    <row r="325" spans="1:27" s="60" customFormat="1" ht="20.25" x14ac:dyDescent="0.3">
      <c r="A325" s="61"/>
      <c r="B325" s="5"/>
      <c r="C325" s="55" t="s">
        <v>11</v>
      </c>
      <c r="D325" s="88" t="s">
        <v>380</v>
      </c>
      <c r="E325" s="137" t="s">
        <v>195</v>
      </c>
      <c r="F325" s="49"/>
      <c r="G325" s="114">
        <v>2000</v>
      </c>
      <c r="H325" s="114"/>
      <c r="I325" s="114">
        <f t="shared" si="29"/>
        <v>2000</v>
      </c>
      <c r="J325" s="114"/>
      <c r="K325" s="114">
        <f t="shared" si="29"/>
        <v>2000</v>
      </c>
      <c r="L325" s="114"/>
      <c r="M325" s="114">
        <f t="shared" si="29"/>
        <v>2000</v>
      </c>
      <c r="N325" s="114"/>
      <c r="O325" s="114">
        <f t="shared" si="32"/>
        <v>2000</v>
      </c>
      <c r="P325" s="114"/>
      <c r="Q325" s="114">
        <f t="shared" si="32"/>
        <v>2000</v>
      </c>
      <c r="R325" s="114"/>
      <c r="S325" s="114">
        <f t="shared" si="32"/>
        <v>2000</v>
      </c>
      <c r="T325" s="179"/>
      <c r="U325" s="179">
        <f t="shared" si="32"/>
        <v>2000</v>
      </c>
      <c r="V325" s="179"/>
      <c r="W325" s="179">
        <f t="shared" si="32"/>
        <v>2000</v>
      </c>
      <c r="X325" s="179"/>
      <c r="Y325" s="179">
        <f t="shared" si="32"/>
        <v>2000</v>
      </c>
      <c r="Z325" s="179">
        <v>-2000</v>
      </c>
      <c r="AA325" s="179">
        <f t="shared" si="32"/>
        <v>0</v>
      </c>
    </row>
    <row r="326" spans="1:27" s="60" customFormat="1" ht="69.599999999999994" customHeight="1" x14ac:dyDescent="0.3">
      <c r="A326" s="61"/>
      <c r="B326" s="5"/>
      <c r="C326" s="102" t="s">
        <v>383</v>
      </c>
      <c r="D326" s="103" t="s">
        <v>373</v>
      </c>
      <c r="E326" s="104"/>
      <c r="F326" s="49"/>
      <c r="G326" s="114">
        <f>G327+G329</f>
        <v>9660.6999999999989</v>
      </c>
      <c r="H326" s="114">
        <f>H327+H329</f>
        <v>0</v>
      </c>
      <c r="I326" s="114">
        <f t="shared" si="29"/>
        <v>9660.6999999999989</v>
      </c>
      <c r="J326" s="114">
        <f>J327+J329+J333</f>
        <v>50</v>
      </c>
      <c r="K326" s="114">
        <f t="shared" si="29"/>
        <v>9710.6999999999989</v>
      </c>
      <c r="L326" s="114">
        <f>L327+L329+L331+L333</f>
        <v>599.20000000000005</v>
      </c>
      <c r="M326" s="114">
        <f t="shared" si="29"/>
        <v>10309.9</v>
      </c>
      <c r="N326" s="114">
        <f>N327+N329+N331+N333</f>
        <v>-3105.6</v>
      </c>
      <c r="O326" s="114">
        <f t="shared" si="32"/>
        <v>7204.2999999999993</v>
      </c>
      <c r="P326" s="114">
        <f>P327+P329+P331+P333</f>
        <v>0</v>
      </c>
      <c r="Q326" s="114">
        <f t="shared" si="32"/>
        <v>7204.2999999999993</v>
      </c>
      <c r="R326" s="114">
        <f>R327+R329+R331+R333</f>
        <v>0</v>
      </c>
      <c r="S326" s="114">
        <f t="shared" si="32"/>
        <v>7204.2999999999993</v>
      </c>
      <c r="T326" s="179">
        <f>T327+T329+T331+T333</f>
        <v>0</v>
      </c>
      <c r="U326" s="179">
        <f t="shared" si="32"/>
        <v>7204.2999999999993</v>
      </c>
      <c r="V326" s="179">
        <f>V327+V329+V331+V333</f>
        <v>0</v>
      </c>
      <c r="W326" s="179">
        <f t="shared" si="32"/>
        <v>7204.2999999999993</v>
      </c>
      <c r="X326" s="179">
        <f>X327+X329+X331+X333</f>
        <v>0</v>
      </c>
      <c r="Y326" s="179">
        <f t="shared" si="32"/>
        <v>7204.2999999999993</v>
      </c>
      <c r="Z326" s="179">
        <f>Z327+Z329+Z331+Z333</f>
        <v>-39</v>
      </c>
      <c r="AA326" s="179">
        <f t="shared" si="32"/>
        <v>7165.2999999999993</v>
      </c>
    </row>
    <row r="327" spans="1:27" s="60" customFormat="1" ht="60.75" x14ac:dyDescent="0.3">
      <c r="A327" s="61"/>
      <c r="B327" s="5"/>
      <c r="C327" s="25" t="s">
        <v>189</v>
      </c>
      <c r="D327" s="103" t="s">
        <v>384</v>
      </c>
      <c r="E327" s="104"/>
      <c r="F327" s="49"/>
      <c r="G327" s="114">
        <f>G328</f>
        <v>8404.7999999999993</v>
      </c>
      <c r="H327" s="114">
        <f>H328</f>
        <v>0</v>
      </c>
      <c r="I327" s="114">
        <f t="shared" si="29"/>
        <v>8404.7999999999993</v>
      </c>
      <c r="J327" s="114">
        <f>J328</f>
        <v>0</v>
      </c>
      <c r="K327" s="114">
        <f t="shared" si="29"/>
        <v>8404.7999999999993</v>
      </c>
      <c r="L327" s="114">
        <f>L328</f>
        <v>0</v>
      </c>
      <c r="M327" s="114">
        <f t="shared" si="29"/>
        <v>8404.7999999999993</v>
      </c>
      <c r="N327" s="114">
        <f>N328</f>
        <v>-2701.9</v>
      </c>
      <c r="O327" s="114">
        <f t="shared" si="32"/>
        <v>5702.9</v>
      </c>
      <c r="P327" s="114">
        <f>P328</f>
        <v>0</v>
      </c>
      <c r="Q327" s="114">
        <f t="shared" si="32"/>
        <v>5702.9</v>
      </c>
      <c r="R327" s="114">
        <f>R328</f>
        <v>0</v>
      </c>
      <c r="S327" s="114">
        <f t="shared" si="32"/>
        <v>5702.9</v>
      </c>
      <c r="T327" s="179">
        <f>T328</f>
        <v>0</v>
      </c>
      <c r="U327" s="179">
        <f t="shared" si="32"/>
        <v>5702.9</v>
      </c>
      <c r="V327" s="179">
        <f>V328</f>
        <v>0</v>
      </c>
      <c r="W327" s="179">
        <f t="shared" si="32"/>
        <v>5702.9</v>
      </c>
      <c r="X327" s="179">
        <f>X328</f>
        <v>0</v>
      </c>
      <c r="Y327" s="179">
        <f t="shared" si="32"/>
        <v>5702.9</v>
      </c>
      <c r="Z327" s="179">
        <f>Z328</f>
        <v>0</v>
      </c>
      <c r="AA327" s="179">
        <f t="shared" si="32"/>
        <v>5702.9</v>
      </c>
    </row>
    <row r="328" spans="1:27" s="60" customFormat="1" ht="40.5" x14ac:dyDescent="0.3">
      <c r="A328" s="61"/>
      <c r="B328" s="5"/>
      <c r="C328" s="25" t="s">
        <v>29</v>
      </c>
      <c r="D328" s="103" t="s">
        <v>384</v>
      </c>
      <c r="E328" s="104">
        <v>400</v>
      </c>
      <c r="F328" s="49"/>
      <c r="G328" s="114">
        <v>8404.7999999999993</v>
      </c>
      <c r="H328" s="114"/>
      <c r="I328" s="114">
        <f t="shared" si="29"/>
        <v>8404.7999999999993</v>
      </c>
      <c r="J328" s="114"/>
      <c r="K328" s="114">
        <f t="shared" si="29"/>
        <v>8404.7999999999993</v>
      </c>
      <c r="L328" s="114"/>
      <c r="M328" s="114">
        <f t="shared" si="29"/>
        <v>8404.7999999999993</v>
      </c>
      <c r="N328" s="114">
        <v>-2701.9</v>
      </c>
      <c r="O328" s="114">
        <f t="shared" si="32"/>
        <v>5702.9</v>
      </c>
      <c r="P328" s="114"/>
      <c r="Q328" s="114">
        <f t="shared" si="32"/>
        <v>5702.9</v>
      </c>
      <c r="R328" s="114"/>
      <c r="S328" s="114">
        <f t="shared" si="32"/>
        <v>5702.9</v>
      </c>
      <c r="T328" s="179"/>
      <c r="U328" s="179">
        <f t="shared" si="32"/>
        <v>5702.9</v>
      </c>
      <c r="V328" s="179"/>
      <c r="W328" s="179">
        <f t="shared" si="32"/>
        <v>5702.9</v>
      </c>
      <c r="X328" s="179"/>
      <c r="Y328" s="179">
        <f t="shared" si="32"/>
        <v>5702.9</v>
      </c>
      <c r="Z328" s="179"/>
      <c r="AA328" s="179">
        <f t="shared" si="32"/>
        <v>5702.9</v>
      </c>
    </row>
    <row r="329" spans="1:27" s="60" customFormat="1" ht="60.75" x14ac:dyDescent="0.3">
      <c r="A329" s="61"/>
      <c r="B329" s="5"/>
      <c r="C329" s="25" t="s">
        <v>190</v>
      </c>
      <c r="D329" s="103" t="s">
        <v>384</v>
      </c>
      <c r="E329" s="104"/>
      <c r="F329" s="49"/>
      <c r="G329" s="114">
        <f>G330</f>
        <v>1255.9000000000001</v>
      </c>
      <c r="H329" s="114">
        <f>H330</f>
        <v>0</v>
      </c>
      <c r="I329" s="114">
        <f t="shared" si="29"/>
        <v>1255.9000000000001</v>
      </c>
      <c r="J329" s="114">
        <f>J330</f>
        <v>0</v>
      </c>
      <c r="K329" s="114">
        <f t="shared" si="29"/>
        <v>1255.9000000000001</v>
      </c>
      <c r="L329" s="114">
        <f>L330</f>
        <v>0</v>
      </c>
      <c r="M329" s="114">
        <f t="shared" si="29"/>
        <v>1255.9000000000001</v>
      </c>
      <c r="N329" s="114">
        <f>N330</f>
        <v>-403.7</v>
      </c>
      <c r="O329" s="114">
        <f t="shared" si="32"/>
        <v>852.2</v>
      </c>
      <c r="P329" s="114">
        <f>P330</f>
        <v>0</v>
      </c>
      <c r="Q329" s="114">
        <f t="shared" si="32"/>
        <v>852.2</v>
      </c>
      <c r="R329" s="114">
        <f>R330</f>
        <v>0</v>
      </c>
      <c r="S329" s="114">
        <f t="shared" si="32"/>
        <v>852.2</v>
      </c>
      <c r="T329" s="179">
        <f>T330</f>
        <v>0</v>
      </c>
      <c r="U329" s="179">
        <f t="shared" si="32"/>
        <v>852.2</v>
      </c>
      <c r="V329" s="179">
        <f>V330</f>
        <v>0</v>
      </c>
      <c r="W329" s="179">
        <f t="shared" si="32"/>
        <v>852.2</v>
      </c>
      <c r="X329" s="179">
        <f>X330</f>
        <v>0</v>
      </c>
      <c r="Y329" s="179">
        <f t="shared" si="32"/>
        <v>852.2</v>
      </c>
      <c r="Z329" s="179">
        <f>Z330</f>
        <v>0</v>
      </c>
      <c r="AA329" s="179">
        <f t="shared" si="32"/>
        <v>852.2</v>
      </c>
    </row>
    <row r="330" spans="1:27" s="60" customFormat="1" ht="40.5" x14ac:dyDescent="0.3">
      <c r="A330" s="61"/>
      <c r="B330" s="5"/>
      <c r="C330" s="25" t="s">
        <v>29</v>
      </c>
      <c r="D330" s="103" t="s">
        <v>384</v>
      </c>
      <c r="E330" s="104">
        <v>400</v>
      </c>
      <c r="F330" s="49"/>
      <c r="G330" s="114">
        <v>1255.9000000000001</v>
      </c>
      <c r="H330" s="114"/>
      <c r="I330" s="114">
        <f t="shared" si="29"/>
        <v>1255.9000000000001</v>
      </c>
      <c r="J330" s="114"/>
      <c r="K330" s="114">
        <f t="shared" si="29"/>
        <v>1255.9000000000001</v>
      </c>
      <c r="L330" s="114"/>
      <c r="M330" s="114">
        <f t="shared" si="29"/>
        <v>1255.9000000000001</v>
      </c>
      <c r="N330" s="114">
        <v>-403.7</v>
      </c>
      <c r="O330" s="114">
        <f t="shared" si="32"/>
        <v>852.2</v>
      </c>
      <c r="P330" s="114"/>
      <c r="Q330" s="114">
        <f t="shared" si="32"/>
        <v>852.2</v>
      </c>
      <c r="R330" s="114"/>
      <c r="S330" s="114">
        <f t="shared" si="32"/>
        <v>852.2</v>
      </c>
      <c r="T330" s="179"/>
      <c r="U330" s="179">
        <f t="shared" si="32"/>
        <v>852.2</v>
      </c>
      <c r="V330" s="179"/>
      <c r="W330" s="179">
        <f t="shared" si="32"/>
        <v>852.2</v>
      </c>
      <c r="X330" s="179"/>
      <c r="Y330" s="179">
        <f t="shared" si="32"/>
        <v>852.2</v>
      </c>
      <c r="Z330" s="179"/>
      <c r="AA330" s="179">
        <f t="shared" si="32"/>
        <v>852.2</v>
      </c>
    </row>
    <row r="331" spans="1:27" s="60" customFormat="1" ht="20.25" x14ac:dyDescent="0.3">
      <c r="A331" s="61"/>
      <c r="B331" s="5"/>
      <c r="C331" s="167" t="s">
        <v>505</v>
      </c>
      <c r="D331" s="88" t="s">
        <v>558</v>
      </c>
      <c r="E331" s="143"/>
      <c r="F331" s="49"/>
      <c r="G331" s="114"/>
      <c r="H331" s="114"/>
      <c r="I331" s="114"/>
      <c r="J331" s="114"/>
      <c r="K331" s="114"/>
      <c r="L331" s="114">
        <f>L332</f>
        <v>599.20000000000005</v>
      </c>
      <c r="M331" s="114">
        <f t="shared" si="29"/>
        <v>599.20000000000005</v>
      </c>
      <c r="N331" s="114">
        <f>N332</f>
        <v>0</v>
      </c>
      <c r="O331" s="114">
        <f t="shared" si="32"/>
        <v>599.20000000000005</v>
      </c>
      <c r="P331" s="114">
        <f>P332</f>
        <v>0</v>
      </c>
      <c r="Q331" s="114">
        <f t="shared" si="32"/>
        <v>599.20000000000005</v>
      </c>
      <c r="R331" s="114">
        <f>R332</f>
        <v>0</v>
      </c>
      <c r="S331" s="114">
        <f t="shared" si="32"/>
        <v>599.20000000000005</v>
      </c>
      <c r="T331" s="179">
        <f>T332</f>
        <v>0</v>
      </c>
      <c r="U331" s="179">
        <f t="shared" si="32"/>
        <v>599.20000000000005</v>
      </c>
      <c r="V331" s="179">
        <f>V332</f>
        <v>0</v>
      </c>
      <c r="W331" s="179">
        <f t="shared" si="32"/>
        <v>599.20000000000005</v>
      </c>
      <c r="X331" s="179">
        <f>X332</f>
        <v>0</v>
      </c>
      <c r="Y331" s="179">
        <f t="shared" si="32"/>
        <v>599.20000000000005</v>
      </c>
      <c r="Z331" s="179">
        <f>Z332</f>
        <v>-39</v>
      </c>
      <c r="AA331" s="179">
        <f t="shared" si="32"/>
        <v>560.20000000000005</v>
      </c>
    </row>
    <row r="332" spans="1:27" s="60" customFormat="1" ht="39" x14ac:dyDescent="0.3">
      <c r="A332" s="61"/>
      <c r="B332" s="5"/>
      <c r="C332" s="140" t="s">
        <v>9</v>
      </c>
      <c r="D332" s="88" t="s">
        <v>558</v>
      </c>
      <c r="E332" s="143">
        <v>200</v>
      </c>
      <c r="F332" s="49"/>
      <c r="G332" s="114"/>
      <c r="H332" s="114"/>
      <c r="I332" s="114"/>
      <c r="J332" s="114"/>
      <c r="K332" s="114"/>
      <c r="L332" s="114">
        <v>599.20000000000005</v>
      </c>
      <c r="M332" s="114">
        <f t="shared" si="29"/>
        <v>599.20000000000005</v>
      </c>
      <c r="N332" s="114"/>
      <c r="O332" s="114">
        <f t="shared" si="32"/>
        <v>599.20000000000005</v>
      </c>
      <c r="P332" s="114"/>
      <c r="Q332" s="114">
        <f t="shared" si="32"/>
        <v>599.20000000000005</v>
      </c>
      <c r="R332" s="114"/>
      <c r="S332" s="114">
        <f t="shared" si="32"/>
        <v>599.20000000000005</v>
      </c>
      <c r="T332" s="179"/>
      <c r="U332" s="179">
        <f t="shared" si="32"/>
        <v>599.20000000000005</v>
      </c>
      <c r="V332" s="179"/>
      <c r="W332" s="179">
        <f t="shared" si="32"/>
        <v>599.20000000000005</v>
      </c>
      <c r="X332" s="179"/>
      <c r="Y332" s="179">
        <f t="shared" si="32"/>
        <v>599.20000000000005</v>
      </c>
      <c r="Z332" s="179">
        <v>-39</v>
      </c>
      <c r="AA332" s="179">
        <f t="shared" si="32"/>
        <v>560.20000000000005</v>
      </c>
    </row>
    <row r="333" spans="1:27" s="60" customFormat="1" ht="39" x14ac:dyDescent="0.3">
      <c r="A333" s="61"/>
      <c r="B333" s="5"/>
      <c r="C333" s="140" t="s">
        <v>487</v>
      </c>
      <c r="D333" s="88" t="s">
        <v>536</v>
      </c>
      <c r="E333" s="143"/>
      <c r="F333" s="49"/>
      <c r="G333" s="114"/>
      <c r="H333" s="114"/>
      <c r="I333" s="114"/>
      <c r="J333" s="114">
        <f>J334</f>
        <v>50</v>
      </c>
      <c r="K333" s="114">
        <f t="shared" si="29"/>
        <v>50</v>
      </c>
      <c r="L333" s="114">
        <f>L334</f>
        <v>0</v>
      </c>
      <c r="M333" s="114">
        <f t="shared" si="29"/>
        <v>50</v>
      </c>
      <c r="N333" s="114">
        <f>N334</f>
        <v>0</v>
      </c>
      <c r="O333" s="114">
        <f t="shared" si="32"/>
        <v>50</v>
      </c>
      <c r="P333" s="114">
        <f>P334</f>
        <v>0</v>
      </c>
      <c r="Q333" s="114">
        <f t="shared" si="32"/>
        <v>50</v>
      </c>
      <c r="R333" s="114">
        <f>R334</f>
        <v>0</v>
      </c>
      <c r="S333" s="114">
        <f t="shared" si="32"/>
        <v>50</v>
      </c>
      <c r="T333" s="179">
        <f>T334</f>
        <v>0</v>
      </c>
      <c r="U333" s="179">
        <f t="shared" si="32"/>
        <v>50</v>
      </c>
      <c r="V333" s="179">
        <f>V334</f>
        <v>0</v>
      </c>
      <c r="W333" s="179">
        <f t="shared" si="32"/>
        <v>50</v>
      </c>
      <c r="X333" s="179">
        <f>X334</f>
        <v>0</v>
      </c>
      <c r="Y333" s="179">
        <f t="shared" si="32"/>
        <v>50</v>
      </c>
      <c r="Z333" s="179">
        <f>Z334</f>
        <v>0</v>
      </c>
      <c r="AA333" s="179">
        <f t="shared" si="32"/>
        <v>50</v>
      </c>
    </row>
    <row r="334" spans="1:27" s="60" customFormat="1" ht="39" x14ac:dyDescent="0.3">
      <c r="A334" s="61"/>
      <c r="B334" s="5"/>
      <c r="C334" s="140" t="s">
        <v>9</v>
      </c>
      <c r="D334" s="88" t="s">
        <v>536</v>
      </c>
      <c r="E334" s="143">
        <v>200</v>
      </c>
      <c r="F334" s="49"/>
      <c r="G334" s="114"/>
      <c r="H334" s="114"/>
      <c r="I334" s="114"/>
      <c r="J334" s="114">
        <v>50</v>
      </c>
      <c r="K334" s="114">
        <f t="shared" si="29"/>
        <v>50</v>
      </c>
      <c r="L334" s="114"/>
      <c r="M334" s="114">
        <f t="shared" si="29"/>
        <v>50</v>
      </c>
      <c r="N334" s="114"/>
      <c r="O334" s="114">
        <f t="shared" si="32"/>
        <v>50</v>
      </c>
      <c r="P334" s="114"/>
      <c r="Q334" s="114">
        <f t="shared" si="32"/>
        <v>50</v>
      </c>
      <c r="R334" s="114"/>
      <c r="S334" s="114">
        <f t="shared" si="32"/>
        <v>50</v>
      </c>
      <c r="T334" s="179"/>
      <c r="U334" s="179">
        <f t="shared" si="32"/>
        <v>50</v>
      </c>
      <c r="V334" s="179"/>
      <c r="W334" s="179">
        <f t="shared" si="32"/>
        <v>50</v>
      </c>
      <c r="X334" s="179"/>
      <c r="Y334" s="179">
        <f t="shared" si="32"/>
        <v>50</v>
      </c>
      <c r="Z334" s="179"/>
      <c r="AA334" s="179">
        <f t="shared" si="32"/>
        <v>50</v>
      </c>
    </row>
    <row r="335" spans="1:27" s="60" customFormat="1" ht="40.5" x14ac:dyDescent="0.3">
      <c r="A335" s="61"/>
      <c r="B335" s="5"/>
      <c r="C335" s="25" t="s">
        <v>385</v>
      </c>
      <c r="D335" s="128" t="s">
        <v>386</v>
      </c>
      <c r="E335" s="104"/>
      <c r="F335" s="49"/>
      <c r="G335" s="114">
        <f>G336+G338</f>
        <v>850.1</v>
      </c>
      <c r="H335" s="114">
        <f>H336+H338</f>
        <v>94.6</v>
      </c>
      <c r="I335" s="114">
        <f t="shared" si="29"/>
        <v>944.7</v>
      </c>
      <c r="J335" s="114">
        <f>J336+J338</f>
        <v>0</v>
      </c>
      <c r="K335" s="114">
        <f t="shared" si="29"/>
        <v>944.7</v>
      </c>
      <c r="L335" s="114">
        <f>L336+L338</f>
        <v>0</v>
      </c>
      <c r="M335" s="114">
        <f t="shared" si="29"/>
        <v>944.7</v>
      </c>
      <c r="N335" s="114">
        <f>N336+N338</f>
        <v>0</v>
      </c>
      <c r="O335" s="114">
        <f t="shared" si="32"/>
        <v>944.7</v>
      </c>
      <c r="P335" s="114">
        <f>P336+P338</f>
        <v>0</v>
      </c>
      <c r="Q335" s="114">
        <f t="shared" si="32"/>
        <v>944.7</v>
      </c>
      <c r="R335" s="114">
        <f>R336+R338</f>
        <v>0</v>
      </c>
      <c r="S335" s="114">
        <f t="shared" si="32"/>
        <v>944.7</v>
      </c>
      <c r="T335" s="179">
        <f>T336+T338</f>
        <v>0</v>
      </c>
      <c r="U335" s="179">
        <f t="shared" si="32"/>
        <v>944.7</v>
      </c>
      <c r="V335" s="179">
        <f>V336+V338</f>
        <v>0</v>
      </c>
      <c r="W335" s="179">
        <f t="shared" si="32"/>
        <v>944.7</v>
      </c>
      <c r="X335" s="179">
        <f>X336+X338</f>
        <v>0</v>
      </c>
      <c r="Y335" s="179">
        <f t="shared" si="32"/>
        <v>944.7</v>
      </c>
      <c r="Z335" s="179">
        <f>Z336+Z338</f>
        <v>-22.6</v>
      </c>
      <c r="AA335" s="179">
        <f t="shared" si="32"/>
        <v>922.1</v>
      </c>
    </row>
    <row r="336" spans="1:27" s="60" customFormat="1" ht="30.6" customHeight="1" x14ac:dyDescent="0.3">
      <c r="A336" s="61"/>
      <c r="B336" s="5"/>
      <c r="C336" s="25" t="s">
        <v>30</v>
      </c>
      <c r="D336" s="103" t="s">
        <v>387</v>
      </c>
      <c r="E336" s="104"/>
      <c r="F336" s="49"/>
      <c r="G336" s="114">
        <f t="shared" ref="G336:Z341" si="33">G337</f>
        <v>790</v>
      </c>
      <c r="H336" s="114">
        <f t="shared" si="33"/>
        <v>94.6</v>
      </c>
      <c r="I336" s="114">
        <f t="shared" si="29"/>
        <v>884.6</v>
      </c>
      <c r="J336" s="114">
        <f t="shared" si="33"/>
        <v>0</v>
      </c>
      <c r="K336" s="114">
        <f t="shared" si="29"/>
        <v>884.6</v>
      </c>
      <c r="L336" s="114">
        <f t="shared" si="33"/>
        <v>0</v>
      </c>
      <c r="M336" s="114">
        <f t="shared" si="29"/>
        <v>884.6</v>
      </c>
      <c r="N336" s="114">
        <f t="shared" si="33"/>
        <v>0</v>
      </c>
      <c r="O336" s="114">
        <f t="shared" si="32"/>
        <v>884.6</v>
      </c>
      <c r="P336" s="114">
        <f t="shared" si="33"/>
        <v>0</v>
      </c>
      <c r="Q336" s="114">
        <f t="shared" si="32"/>
        <v>884.6</v>
      </c>
      <c r="R336" s="114">
        <f t="shared" si="33"/>
        <v>0</v>
      </c>
      <c r="S336" s="114">
        <f t="shared" si="32"/>
        <v>884.6</v>
      </c>
      <c r="T336" s="179">
        <f t="shared" si="33"/>
        <v>0</v>
      </c>
      <c r="U336" s="179">
        <f t="shared" si="32"/>
        <v>884.6</v>
      </c>
      <c r="V336" s="179">
        <f t="shared" si="33"/>
        <v>0</v>
      </c>
      <c r="W336" s="179">
        <f t="shared" si="32"/>
        <v>884.6</v>
      </c>
      <c r="X336" s="179">
        <f t="shared" si="33"/>
        <v>0</v>
      </c>
      <c r="Y336" s="179">
        <f t="shared" si="32"/>
        <v>884.6</v>
      </c>
      <c r="Z336" s="179">
        <f t="shared" si="33"/>
        <v>-22.6</v>
      </c>
      <c r="AA336" s="179">
        <f t="shared" si="32"/>
        <v>862</v>
      </c>
    </row>
    <row r="337" spans="1:27" s="60" customFormat="1" ht="39" x14ac:dyDescent="0.3">
      <c r="A337" s="61"/>
      <c r="B337" s="5"/>
      <c r="C337" s="140" t="s">
        <v>9</v>
      </c>
      <c r="D337" s="103" t="s">
        <v>387</v>
      </c>
      <c r="E337" s="104">
        <v>200</v>
      </c>
      <c r="F337" s="49"/>
      <c r="G337" s="114">
        <v>790</v>
      </c>
      <c r="H337" s="114">
        <v>94.6</v>
      </c>
      <c r="I337" s="114">
        <f t="shared" si="29"/>
        <v>884.6</v>
      </c>
      <c r="J337" s="114"/>
      <c r="K337" s="114">
        <f t="shared" si="29"/>
        <v>884.6</v>
      </c>
      <c r="L337" s="114"/>
      <c r="M337" s="114">
        <f t="shared" si="29"/>
        <v>884.6</v>
      </c>
      <c r="N337" s="114"/>
      <c r="O337" s="114">
        <f t="shared" si="32"/>
        <v>884.6</v>
      </c>
      <c r="P337" s="114"/>
      <c r="Q337" s="114">
        <f t="shared" si="32"/>
        <v>884.6</v>
      </c>
      <c r="R337" s="114"/>
      <c r="S337" s="114">
        <f t="shared" si="32"/>
        <v>884.6</v>
      </c>
      <c r="T337" s="179"/>
      <c r="U337" s="179">
        <f t="shared" si="32"/>
        <v>884.6</v>
      </c>
      <c r="V337" s="179"/>
      <c r="W337" s="179">
        <f t="shared" si="32"/>
        <v>884.6</v>
      </c>
      <c r="X337" s="179"/>
      <c r="Y337" s="179">
        <f t="shared" si="32"/>
        <v>884.6</v>
      </c>
      <c r="Z337" s="179">
        <v>-22.6</v>
      </c>
      <c r="AA337" s="179">
        <f t="shared" si="32"/>
        <v>862</v>
      </c>
    </row>
    <row r="338" spans="1:27" s="60" customFormat="1" ht="39" x14ac:dyDescent="0.3">
      <c r="A338" s="61"/>
      <c r="B338" s="5"/>
      <c r="C338" s="142" t="s">
        <v>487</v>
      </c>
      <c r="D338" s="88" t="s">
        <v>488</v>
      </c>
      <c r="E338" s="143"/>
      <c r="F338" s="49"/>
      <c r="G338" s="114">
        <f>G339</f>
        <v>60.1</v>
      </c>
      <c r="H338" s="114">
        <f>H339</f>
        <v>0</v>
      </c>
      <c r="I338" s="114">
        <f t="shared" si="29"/>
        <v>60.1</v>
      </c>
      <c r="J338" s="114">
        <f>J339</f>
        <v>0</v>
      </c>
      <c r="K338" s="114">
        <f t="shared" si="29"/>
        <v>60.1</v>
      </c>
      <c r="L338" s="114">
        <f>L339</f>
        <v>0</v>
      </c>
      <c r="M338" s="114">
        <f t="shared" si="29"/>
        <v>60.1</v>
      </c>
      <c r="N338" s="114">
        <f>N339</f>
        <v>0</v>
      </c>
      <c r="O338" s="114">
        <f t="shared" si="32"/>
        <v>60.1</v>
      </c>
      <c r="P338" s="114">
        <f>P339</f>
        <v>0</v>
      </c>
      <c r="Q338" s="114">
        <f t="shared" si="32"/>
        <v>60.1</v>
      </c>
      <c r="R338" s="114">
        <f>R339</f>
        <v>0</v>
      </c>
      <c r="S338" s="114">
        <f t="shared" si="32"/>
        <v>60.1</v>
      </c>
      <c r="T338" s="179">
        <f>T339</f>
        <v>0</v>
      </c>
      <c r="U338" s="179">
        <f t="shared" si="32"/>
        <v>60.1</v>
      </c>
      <c r="V338" s="179">
        <f>V339</f>
        <v>0</v>
      </c>
      <c r="W338" s="179">
        <f t="shared" si="32"/>
        <v>60.1</v>
      </c>
      <c r="X338" s="179">
        <f>X339</f>
        <v>0</v>
      </c>
      <c r="Y338" s="179">
        <f t="shared" si="32"/>
        <v>60.1</v>
      </c>
      <c r="Z338" s="179">
        <f>Z339</f>
        <v>0</v>
      </c>
      <c r="AA338" s="179">
        <f t="shared" si="32"/>
        <v>60.1</v>
      </c>
    </row>
    <row r="339" spans="1:27" s="60" customFormat="1" ht="39.75" thickBot="1" x14ac:dyDescent="0.35">
      <c r="A339" s="61"/>
      <c r="B339" s="5"/>
      <c r="C339" s="140" t="s">
        <v>9</v>
      </c>
      <c r="D339" s="88" t="s">
        <v>488</v>
      </c>
      <c r="E339" s="143">
        <v>200</v>
      </c>
      <c r="F339" s="49"/>
      <c r="G339" s="114">
        <v>60.1</v>
      </c>
      <c r="H339" s="114"/>
      <c r="I339" s="114">
        <f t="shared" si="29"/>
        <v>60.1</v>
      </c>
      <c r="J339" s="114"/>
      <c r="K339" s="114">
        <f t="shared" si="29"/>
        <v>60.1</v>
      </c>
      <c r="L339" s="114"/>
      <c r="M339" s="114">
        <f t="shared" si="29"/>
        <v>60.1</v>
      </c>
      <c r="N339" s="114"/>
      <c r="O339" s="114">
        <f t="shared" si="32"/>
        <v>60.1</v>
      </c>
      <c r="P339" s="114"/>
      <c r="Q339" s="114">
        <f t="shared" si="32"/>
        <v>60.1</v>
      </c>
      <c r="R339" s="114"/>
      <c r="S339" s="114">
        <f t="shared" si="32"/>
        <v>60.1</v>
      </c>
      <c r="T339" s="179"/>
      <c r="U339" s="179">
        <f t="shared" si="32"/>
        <v>60.1</v>
      </c>
      <c r="V339" s="179"/>
      <c r="W339" s="179">
        <f t="shared" si="32"/>
        <v>60.1</v>
      </c>
      <c r="X339" s="179"/>
      <c r="Y339" s="179">
        <f t="shared" si="32"/>
        <v>60.1</v>
      </c>
      <c r="Z339" s="179"/>
      <c r="AA339" s="179">
        <f t="shared" si="32"/>
        <v>60.1</v>
      </c>
    </row>
    <row r="340" spans="1:27" s="60" customFormat="1" ht="41.25" thickBot="1" x14ac:dyDescent="0.35">
      <c r="A340" s="61"/>
      <c r="B340" s="5"/>
      <c r="C340" s="138" t="s">
        <v>389</v>
      </c>
      <c r="D340" s="128" t="s">
        <v>390</v>
      </c>
      <c r="E340" s="104"/>
      <c r="F340" s="49"/>
      <c r="G340" s="114">
        <f t="shared" si="33"/>
        <v>25</v>
      </c>
      <c r="H340" s="114">
        <f t="shared" si="33"/>
        <v>0</v>
      </c>
      <c r="I340" s="114">
        <f t="shared" si="29"/>
        <v>25</v>
      </c>
      <c r="J340" s="114">
        <f t="shared" si="33"/>
        <v>0</v>
      </c>
      <c r="K340" s="114">
        <f t="shared" si="29"/>
        <v>25</v>
      </c>
      <c r="L340" s="114">
        <f t="shared" si="33"/>
        <v>0</v>
      </c>
      <c r="M340" s="114">
        <f t="shared" si="29"/>
        <v>25</v>
      </c>
      <c r="N340" s="114">
        <f t="shared" si="33"/>
        <v>0</v>
      </c>
      <c r="O340" s="114">
        <f t="shared" si="32"/>
        <v>25</v>
      </c>
      <c r="P340" s="114">
        <f t="shared" si="33"/>
        <v>0</v>
      </c>
      <c r="Q340" s="114">
        <f t="shared" si="32"/>
        <v>25</v>
      </c>
      <c r="R340" s="114">
        <f t="shared" si="33"/>
        <v>0</v>
      </c>
      <c r="S340" s="114">
        <f t="shared" si="32"/>
        <v>25</v>
      </c>
      <c r="T340" s="179">
        <f t="shared" si="33"/>
        <v>0</v>
      </c>
      <c r="U340" s="179">
        <f t="shared" si="32"/>
        <v>25</v>
      </c>
      <c r="V340" s="179">
        <f t="shared" si="33"/>
        <v>0</v>
      </c>
      <c r="W340" s="179">
        <f t="shared" si="32"/>
        <v>25</v>
      </c>
      <c r="X340" s="179">
        <f t="shared" si="33"/>
        <v>0</v>
      </c>
      <c r="Y340" s="179">
        <f t="shared" si="32"/>
        <v>25</v>
      </c>
      <c r="Z340" s="179">
        <f t="shared" si="33"/>
        <v>0</v>
      </c>
      <c r="AA340" s="179">
        <f t="shared" si="32"/>
        <v>25</v>
      </c>
    </row>
    <row r="341" spans="1:27" s="60" customFormat="1" ht="41.25" thickBot="1" x14ac:dyDescent="0.35">
      <c r="A341" s="61"/>
      <c r="B341" s="5"/>
      <c r="C341" s="139" t="s">
        <v>388</v>
      </c>
      <c r="D341" s="128" t="s">
        <v>391</v>
      </c>
      <c r="E341" s="104"/>
      <c r="F341" s="49"/>
      <c r="G341" s="114">
        <f t="shared" si="33"/>
        <v>25</v>
      </c>
      <c r="H341" s="114">
        <f t="shared" si="33"/>
        <v>0</v>
      </c>
      <c r="I341" s="114">
        <f t="shared" si="29"/>
        <v>25</v>
      </c>
      <c r="J341" s="114">
        <f t="shared" si="33"/>
        <v>0</v>
      </c>
      <c r="K341" s="114">
        <f t="shared" si="29"/>
        <v>25</v>
      </c>
      <c r="L341" s="114">
        <f t="shared" si="33"/>
        <v>0</v>
      </c>
      <c r="M341" s="114">
        <f t="shared" si="29"/>
        <v>25</v>
      </c>
      <c r="N341" s="114">
        <f t="shared" si="33"/>
        <v>0</v>
      </c>
      <c r="O341" s="114">
        <f t="shared" si="32"/>
        <v>25</v>
      </c>
      <c r="P341" s="114">
        <f t="shared" si="33"/>
        <v>0</v>
      </c>
      <c r="Q341" s="114">
        <f t="shared" si="32"/>
        <v>25</v>
      </c>
      <c r="R341" s="114">
        <f t="shared" si="33"/>
        <v>0</v>
      </c>
      <c r="S341" s="114">
        <f t="shared" si="32"/>
        <v>25</v>
      </c>
      <c r="T341" s="179">
        <f t="shared" si="33"/>
        <v>0</v>
      </c>
      <c r="U341" s="179">
        <f t="shared" si="32"/>
        <v>25</v>
      </c>
      <c r="V341" s="179">
        <f t="shared" si="33"/>
        <v>0</v>
      </c>
      <c r="W341" s="179">
        <f t="shared" si="32"/>
        <v>25</v>
      </c>
      <c r="X341" s="179">
        <f t="shared" si="33"/>
        <v>0</v>
      </c>
      <c r="Y341" s="179">
        <f t="shared" si="32"/>
        <v>25</v>
      </c>
      <c r="Z341" s="179">
        <f t="shared" si="33"/>
        <v>0</v>
      </c>
      <c r="AA341" s="179">
        <f t="shared" si="32"/>
        <v>25</v>
      </c>
    </row>
    <row r="342" spans="1:27" s="60" customFormat="1" ht="20.25" x14ac:dyDescent="0.3">
      <c r="A342" s="61"/>
      <c r="B342" s="5"/>
      <c r="C342" s="19" t="s">
        <v>11</v>
      </c>
      <c r="D342" s="128" t="s">
        <v>391</v>
      </c>
      <c r="E342" s="104">
        <v>800</v>
      </c>
      <c r="F342" s="49"/>
      <c r="G342" s="114">
        <v>25</v>
      </c>
      <c r="H342" s="114"/>
      <c r="I342" s="114">
        <f t="shared" ref="I342:O443" si="34">G342+H342</f>
        <v>25</v>
      </c>
      <c r="J342" s="114"/>
      <c r="K342" s="114">
        <f t="shared" si="34"/>
        <v>25</v>
      </c>
      <c r="L342" s="114"/>
      <c r="M342" s="114">
        <f t="shared" si="34"/>
        <v>25</v>
      </c>
      <c r="N342" s="114"/>
      <c r="O342" s="114">
        <f t="shared" si="34"/>
        <v>25</v>
      </c>
      <c r="P342" s="114"/>
      <c r="Q342" s="114">
        <f t="shared" ref="Q342:AA377" si="35">O342+P342</f>
        <v>25</v>
      </c>
      <c r="R342" s="114"/>
      <c r="S342" s="114">
        <f t="shared" si="35"/>
        <v>25</v>
      </c>
      <c r="T342" s="179"/>
      <c r="U342" s="179">
        <f t="shared" si="35"/>
        <v>25</v>
      </c>
      <c r="V342" s="179"/>
      <c r="W342" s="179">
        <f t="shared" si="35"/>
        <v>25</v>
      </c>
      <c r="X342" s="179"/>
      <c r="Y342" s="179">
        <f t="shared" si="35"/>
        <v>25</v>
      </c>
      <c r="Z342" s="179"/>
      <c r="AA342" s="179">
        <f t="shared" si="35"/>
        <v>25</v>
      </c>
    </row>
    <row r="343" spans="1:27" s="60" customFormat="1" ht="39" x14ac:dyDescent="0.3">
      <c r="A343" s="61"/>
      <c r="B343" s="5"/>
      <c r="C343" s="44" t="s">
        <v>504</v>
      </c>
      <c r="D343" s="88" t="s">
        <v>506</v>
      </c>
      <c r="E343" s="143"/>
      <c r="F343" s="49"/>
      <c r="G343" s="114"/>
      <c r="H343" s="114">
        <f>H344+H346</f>
        <v>405</v>
      </c>
      <c r="I343" s="114">
        <f t="shared" si="34"/>
        <v>405</v>
      </c>
      <c r="J343" s="114">
        <f>J344+J346</f>
        <v>0</v>
      </c>
      <c r="K343" s="114">
        <f t="shared" si="34"/>
        <v>405</v>
      </c>
      <c r="L343" s="114">
        <f>L344+L346</f>
        <v>0</v>
      </c>
      <c r="M343" s="114">
        <f t="shared" si="34"/>
        <v>405</v>
      </c>
      <c r="N343" s="114">
        <f>N344+N346</f>
        <v>0</v>
      </c>
      <c r="O343" s="114">
        <f t="shared" si="34"/>
        <v>405</v>
      </c>
      <c r="P343" s="114">
        <f>P344+P346</f>
        <v>0</v>
      </c>
      <c r="Q343" s="114">
        <f t="shared" si="35"/>
        <v>405</v>
      </c>
      <c r="R343" s="114">
        <f>R344+R346</f>
        <v>0</v>
      </c>
      <c r="S343" s="114">
        <f t="shared" si="35"/>
        <v>405</v>
      </c>
      <c r="T343" s="179">
        <f>T344+T346</f>
        <v>0</v>
      </c>
      <c r="U343" s="179">
        <f t="shared" si="35"/>
        <v>405</v>
      </c>
      <c r="V343" s="179">
        <f>V344+V346</f>
        <v>0</v>
      </c>
      <c r="W343" s="179">
        <f t="shared" si="35"/>
        <v>405</v>
      </c>
      <c r="X343" s="179">
        <f>X344+X346</f>
        <v>0</v>
      </c>
      <c r="Y343" s="179">
        <f t="shared" si="35"/>
        <v>405</v>
      </c>
      <c r="Z343" s="179">
        <f>Z344+Z346</f>
        <v>-165</v>
      </c>
      <c r="AA343" s="179">
        <f t="shared" si="35"/>
        <v>240</v>
      </c>
    </row>
    <row r="344" spans="1:27" s="60" customFormat="1" ht="20.25" x14ac:dyDescent="0.3">
      <c r="A344" s="61"/>
      <c r="B344" s="5"/>
      <c r="C344" s="44" t="s">
        <v>505</v>
      </c>
      <c r="D344" s="88" t="s">
        <v>507</v>
      </c>
      <c r="E344" s="143"/>
      <c r="F344" s="49"/>
      <c r="G344" s="114"/>
      <c r="H344" s="114">
        <f>H345</f>
        <v>380</v>
      </c>
      <c r="I344" s="114">
        <f t="shared" si="34"/>
        <v>380</v>
      </c>
      <c r="J344" s="114">
        <f>J345</f>
        <v>0</v>
      </c>
      <c r="K344" s="114">
        <f t="shared" si="34"/>
        <v>380</v>
      </c>
      <c r="L344" s="114">
        <f>L345</f>
        <v>0</v>
      </c>
      <c r="M344" s="114">
        <f t="shared" si="34"/>
        <v>380</v>
      </c>
      <c r="N344" s="114">
        <f>N345</f>
        <v>0</v>
      </c>
      <c r="O344" s="114">
        <f t="shared" si="34"/>
        <v>380</v>
      </c>
      <c r="P344" s="114">
        <f>P345</f>
        <v>0</v>
      </c>
      <c r="Q344" s="114">
        <f t="shared" si="35"/>
        <v>380</v>
      </c>
      <c r="R344" s="114">
        <f>R345</f>
        <v>0</v>
      </c>
      <c r="S344" s="114">
        <f t="shared" si="35"/>
        <v>380</v>
      </c>
      <c r="T344" s="179">
        <f>T345</f>
        <v>0</v>
      </c>
      <c r="U344" s="179">
        <f t="shared" si="35"/>
        <v>380</v>
      </c>
      <c r="V344" s="179">
        <f>V345</f>
        <v>0</v>
      </c>
      <c r="W344" s="179">
        <f t="shared" si="35"/>
        <v>380</v>
      </c>
      <c r="X344" s="179">
        <f>X345</f>
        <v>0</v>
      </c>
      <c r="Y344" s="179">
        <f t="shared" si="35"/>
        <v>380</v>
      </c>
      <c r="Z344" s="179">
        <f>Z345</f>
        <v>-165</v>
      </c>
      <c r="AA344" s="179">
        <f t="shared" si="35"/>
        <v>215</v>
      </c>
    </row>
    <row r="345" spans="1:27" s="60" customFormat="1" ht="39" x14ac:dyDescent="0.3">
      <c r="A345" s="61"/>
      <c r="B345" s="5"/>
      <c r="C345" s="140" t="s">
        <v>9</v>
      </c>
      <c r="D345" s="88" t="s">
        <v>507</v>
      </c>
      <c r="E345" s="143">
        <v>200</v>
      </c>
      <c r="F345" s="49"/>
      <c r="G345" s="114"/>
      <c r="H345" s="114">
        <v>380</v>
      </c>
      <c r="I345" s="114">
        <f t="shared" si="34"/>
        <v>380</v>
      </c>
      <c r="J345" s="114"/>
      <c r="K345" s="114">
        <f t="shared" si="34"/>
        <v>380</v>
      </c>
      <c r="L345" s="114"/>
      <c r="M345" s="114">
        <f t="shared" si="34"/>
        <v>380</v>
      </c>
      <c r="N345" s="114"/>
      <c r="O345" s="114">
        <f t="shared" si="34"/>
        <v>380</v>
      </c>
      <c r="P345" s="114"/>
      <c r="Q345" s="114">
        <f t="shared" si="35"/>
        <v>380</v>
      </c>
      <c r="R345" s="114"/>
      <c r="S345" s="114">
        <f t="shared" si="35"/>
        <v>380</v>
      </c>
      <c r="T345" s="179"/>
      <c r="U345" s="179">
        <f t="shared" si="35"/>
        <v>380</v>
      </c>
      <c r="V345" s="179"/>
      <c r="W345" s="179">
        <f t="shared" si="35"/>
        <v>380</v>
      </c>
      <c r="X345" s="179"/>
      <c r="Y345" s="179">
        <f t="shared" si="35"/>
        <v>380</v>
      </c>
      <c r="Z345" s="179">
        <v>-165</v>
      </c>
      <c r="AA345" s="179">
        <f t="shared" si="35"/>
        <v>215</v>
      </c>
    </row>
    <row r="346" spans="1:27" s="60" customFormat="1" ht="39" x14ac:dyDescent="0.3">
      <c r="A346" s="61"/>
      <c r="B346" s="5"/>
      <c r="C346" s="140" t="s">
        <v>487</v>
      </c>
      <c r="D346" s="88" t="s">
        <v>508</v>
      </c>
      <c r="E346" s="143"/>
      <c r="F346" s="49"/>
      <c r="G346" s="114"/>
      <c r="H346" s="114">
        <f>H347</f>
        <v>25</v>
      </c>
      <c r="I346" s="114">
        <f t="shared" si="34"/>
        <v>25</v>
      </c>
      <c r="J346" s="114">
        <f>J347</f>
        <v>0</v>
      </c>
      <c r="K346" s="114">
        <f t="shared" si="34"/>
        <v>25</v>
      </c>
      <c r="L346" s="114">
        <f>L347</f>
        <v>0</v>
      </c>
      <c r="M346" s="114">
        <f t="shared" si="34"/>
        <v>25</v>
      </c>
      <c r="N346" s="114">
        <f>N347</f>
        <v>0</v>
      </c>
      <c r="O346" s="114">
        <f t="shared" si="34"/>
        <v>25</v>
      </c>
      <c r="P346" s="114">
        <f>P347</f>
        <v>0</v>
      </c>
      <c r="Q346" s="114">
        <f t="shared" si="35"/>
        <v>25</v>
      </c>
      <c r="R346" s="114">
        <f>R347</f>
        <v>0</v>
      </c>
      <c r="S346" s="114">
        <f t="shared" si="35"/>
        <v>25</v>
      </c>
      <c r="T346" s="179">
        <f>T347</f>
        <v>0</v>
      </c>
      <c r="U346" s="179">
        <f t="shared" si="35"/>
        <v>25</v>
      </c>
      <c r="V346" s="179">
        <f>V347</f>
        <v>0</v>
      </c>
      <c r="W346" s="179">
        <f t="shared" si="35"/>
        <v>25</v>
      </c>
      <c r="X346" s="179">
        <f>X347</f>
        <v>0</v>
      </c>
      <c r="Y346" s="179">
        <f t="shared" si="35"/>
        <v>25</v>
      </c>
      <c r="Z346" s="179">
        <f>Z347</f>
        <v>0</v>
      </c>
      <c r="AA346" s="179">
        <f t="shared" si="35"/>
        <v>25</v>
      </c>
    </row>
    <row r="347" spans="1:27" s="60" customFormat="1" ht="39" x14ac:dyDescent="0.3">
      <c r="A347" s="61"/>
      <c r="B347" s="5"/>
      <c r="C347" s="140" t="s">
        <v>9</v>
      </c>
      <c r="D347" s="88" t="s">
        <v>508</v>
      </c>
      <c r="E347" s="143">
        <v>200</v>
      </c>
      <c r="F347" s="49"/>
      <c r="G347" s="114"/>
      <c r="H347" s="114">
        <v>25</v>
      </c>
      <c r="I347" s="114">
        <f t="shared" si="34"/>
        <v>25</v>
      </c>
      <c r="J347" s="114"/>
      <c r="K347" s="114">
        <f t="shared" si="34"/>
        <v>25</v>
      </c>
      <c r="L347" s="114"/>
      <c r="M347" s="114">
        <f t="shared" si="34"/>
        <v>25</v>
      </c>
      <c r="N347" s="114"/>
      <c r="O347" s="114">
        <f t="shared" si="34"/>
        <v>25</v>
      </c>
      <c r="P347" s="114"/>
      <c r="Q347" s="114">
        <f t="shared" si="35"/>
        <v>25</v>
      </c>
      <c r="R347" s="114"/>
      <c r="S347" s="114">
        <f t="shared" si="35"/>
        <v>25</v>
      </c>
      <c r="T347" s="179"/>
      <c r="U347" s="179">
        <f t="shared" si="35"/>
        <v>25</v>
      </c>
      <c r="V347" s="179"/>
      <c r="W347" s="179">
        <f t="shared" si="35"/>
        <v>25</v>
      </c>
      <c r="X347" s="179"/>
      <c r="Y347" s="179">
        <f t="shared" si="35"/>
        <v>25</v>
      </c>
      <c r="Z347" s="179"/>
      <c r="AA347" s="179">
        <f t="shared" si="35"/>
        <v>25</v>
      </c>
    </row>
    <row r="348" spans="1:27" s="60" customFormat="1" ht="39" x14ac:dyDescent="0.3">
      <c r="A348" s="61"/>
      <c r="B348" s="5"/>
      <c r="C348" s="44" t="s">
        <v>509</v>
      </c>
      <c r="D348" s="88" t="s">
        <v>510</v>
      </c>
      <c r="E348" s="143"/>
      <c r="F348" s="49"/>
      <c r="G348" s="114"/>
      <c r="H348" s="114">
        <f>H349+H351</f>
        <v>385</v>
      </c>
      <c r="I348" s="114">
        <f t="shared" si="34"/>
        <v>385</v>
      </c>
      <c r="J348" s="114">
        <f>J349+J351</f>
        <v>0</v>
      </c>
      <c r="K348" s="114">
        <f t="shared" si="34"/>
        <v>385</v>
      </c>
      <c r="L348" s="114">
        <f>L349+L351</f>
        <v>0</v>
      </c>
      <c r="M348" s="114">
        <f t="shared" si="34"/>
        <v>385</v>
      </c>
      <c r="N348" s="114">
        <f>N349+N351</f>
        <v>0</v>
      </c>
      <c r="O348" s="114">
        <f t="shared" si="34"/>
        <v>385</v>
      </c>
      <c r="P348" s="114">
        <f>P349+P351</f>
        <v>0</v>
      </c>
      <c r="Q348" s="114">
        <f t="shared" si="35"/>
        <v>385</v>
      </c>
      <c r="R348" s="114">
        <f>R349+R351</f>
        <v>0</v>
      </c>
      <c r="S348" s="114">
        <f t="shared" si="35"/>
        <v>385</v>
      </c>
      <c r="T348" s="179">
        <f>T349+T351</f>
        <v>0</v>
      </c>
      <c r="U348" s="179">
        <f t="shared" si="35"/>
        <v>385</v>
      </c>
      <c r="V348" s="179">
        <f>V349+V351</f>
        <v>0</v>
      </c>
      <c r="W348" s="179">
        <f t="shared" si="35"/>
        <v>385</v>
      </c>
      <c r="X348" s="179">
        <f>X349+X351</f>
        <v>0</v>
      </c>
      <c r="Y348" s="179">
        <f t="shared" si="35"/>
        <v>385</v>
      </c>
      <c r="Z348" s="179">
        <f>Z349+Z351</f>
        <v>-197.4</v>
      </c>
      <c r="AA348" s="179">
        <f t="shared" si="35"/>
        <v>187.6</v>
      </c>
    </row>
    <row r="349" spans="1:27" s="60" customFormat="1" ht="20.25" x14ac:dyDescent="0.3">
      <c r="A349" s="61"/>
      <c r="B349" s="5"/>
      <c r="C349" s="44" t="s">
        <v>505</v>
      </c>
      <c r="D349" s="88" t="s">
        <v>511</v>
      </c>
      <c r="E349" s="143"/>
      <c r="F349" s="49"/>
      <c r="G349" s="114"/>
      <c r="H349" s="114">
        <f>H350</f>
        <v>360</v>
      </c>
      <c r="I349" s="114">
        <f t="shared" si="34"/>
        <v>360</v>
      </c>
      <c r="J349" s="114">
        <f>J350</f>
        <v>0</v>
      </c>
      <c r="K349" s="114">
        <f t="shared" si="34"/>
        <v>360</v>
      </c>
      <c r="L349" s="114">
        <f>L350</f>
        <v>0</v>
      </c>
      <c r="M349" s="114">
        <f t="shared" si="34"/>
        <v>360</v>
      </c>
      <c r="N349" s="114">
        <f>N350</f>
        <v>0</v>
      </c>
      <c r="O349" s="114">
        <f t="shared" si="34"/>
        <v>360</v>
      </c>
      <c r="P349" s="114">
        <f>P350</f>
        <v>0</v>
      </c>
      <c r="Q349" s="114">
        <f t="shared" si="35"/>
        <v>360</v>
      </c>
      <c r="R349" s="114">
        <f>R350</f>
        <v>0</v>
      </c>
      <c r="S349" s="114">
        <f t="shared" si="35"/>
        <v>360</v>
      </c>
      <c r="T349" s="179">
        <f>T350</f>
        <v>0</v>
      </c>
      <c r="U349" s="179">
        <f t="shared" si="35"/>
        <v>360</v>
      </c>
      <c r="V349" s="179">
        <f>V350</f>
        <v>0</v>
      </c>
      <c r="W349" s="179">
        <f t="shared" si="35"/>
        <v>360</v>
      </c>
      <c r="X349" s="179">
        <f>X350</f>
        <v>0</v>
      </c>
      <c r="Y349" s="179">
        <f t="shared" si="35"/>
        <v>360</v>
      </c>
      <c r="Z349" s="179">
        <f>Z350</f>
        <v>-197.4</v>
      </c>
      <c r="AA349" s="179">
        <f t="shared" si="35"/>
        <v>162.6</v>
      </c>
    </row>
    <row r="350" spans="1:27" s="60" customFormat="1" ht="39" x14ac:dyDescent="0.3">
      <c r="A350" s="61"/>
      <c r="B350" s="5"/>
      <c r="C350" s="140" t="s">
        <v>9</v>
      </c>
      <c r="D350" s="88" t="s">
        <v>511</v>
      </c>
      <c r="E350" s="143">
        <v>200</v>
      </c>
      <c r="F350" s="49"/>
      <c r="G350" s="114"/>
      <c r="H350" s="114">
        <v>360</v>
      </c>
      <c r="I350" s="114">
        <f t="shared" si="34"/>
        <v>360</v>
      </c>
      <c r="J350" s="114"/>
      <c r="K350" s="114">
        <f t="shared" si="34"/>
        <v>360</v>
      </c>
      <c r="L350" s="114"/>
      <c r="M350" s="114">
        <f t="shared" si="34"/>
        <v>360</v>
      </c>
      <c r="N350" s="114"/>
      <c r="O350" s="114">
        <f t="shared" si="34"/>
        <v>360</v>
      </c>
      <c r="P350" s="114"/>
      <c r="Q350" s="114">
        <f t="shared" si="35"/>
        <v>360</v>
      </c>
      <c r="R350" s="114"/>
      <c r="S350" s="114">
        <f t="shared" si="35"/>
        <v>360</v>
      </c>
      <c r="T350" s="179"/>
      <c r="U350" s="179">
        <f t="shared" si="35"/>
        <v>360</v>
      </c>
      <c r="V350" s="179"/>
      <c r="W350" s="179">
        <f t="shared" si="35"/>
        <v>360</v>
      </c>
      <c r="X350" s="179"/>
      <c r="Y350" s="179">
        <f t="shared" si="35"/>
        <v>360</v>
      </c>
      <c r="Z350" s="179">
        <v>-197.4</v>
      </c>
      <c r="AA350" s="179">
        <f t="shared" si="35"/>
        <v>162.6</v>
      </c>
    </row>
    <row r="351" spans="1:27" s="60" customFormat="1" ht="39" x14ac:dyDescent="0.3">
      <c r="A351" s="61"/>
      <c r="B351" s="5"/>
      <c r="C351" s="140" t="s">
        <v>487</v>
      </c>
      <c r="D351" s="88" t="s">
        <v>512</v>
      </c>
      <c r="E351" s="143"/>
      <c r="F351" s="49"/>
      <c r="G351" s="114"/>
      <c r="H351" s="114">
        <f>H352</f>
        <v>25</v>
      </c>
      <c r="I351" s="114">
        <f t="shared" si="34"/>
        <v>25</v>
      </c>
      <c r="J351" s="114">
        <f>J352</f>
        <v>0</v>
      </c>
      <c r="K351" s="114">
        <f t="shared" si="34"/>
        <v>25</v>
      </c>
      <c r="L351" s="114">
        <f>L352</f>
        <v>0</v>
      </c>
      <c r="M351" s="114">
        <f t="shared" si="34"/>
        <v>25</v>
      </c>
      <c r="N351" s="114">
        <f>N352</f>
        <v>0</v>
      </c>
      <c r="O351" s="114">
        <f t="shared" si="34"/>
        <v>25</v>
      </c>
      <c r="P351" s="114">
        <f>P352</f>
        <v>0</v>
      </c>
      <c r="Q351" s="114">
        <f t="shared" si="35"/>
        <v>25</v>
      </c>
      <c r="R351" s="114">
        <f>R352</f>
        <v>0</v>
      </c>
      <c r="S351" s="114">
        <f t="shared" si="35"/>
        <v>25</v>
      </c>
      <c r="T351" s="179">
        <f>T352</f>
        <v>0</v>
      </c>
      <c r="U351" s="179">
        <f t="shared" si="35"/>
        <v>25</v>
      </c>
      <c r="V351" s="179">
        <f>V352</f>
        <v>0</v>
      </c>
      <c r="W351" s="179">
        <f t="shared" si="35"/>
        <v>25</v>
      </c>
      <c r="X351" s="179">
        <f>X352</f>
        <v>0</v>
      </c>
      <c r="Y351" s="179">
        <f t="shared" si="35"/>
        <v>25</v>
      </c>
      <c r="Z351" s="179">
        <f>Z352</f>
        <v>0</v>
      </c>
      <c r="AA351" s="179">
        <f t="shared" si="35"/>
        <v>25</v>
      </c>
    </row>
    <row r="352" spans="1:27" s="60" customFormat="1" ht="39" x14ac:dyDescent="0.3">
      <c r="A352" s="61"/>
      <c r="B352" s="5"/>
      <c r="C352" s="140" t="s">
        <v>9</v>
      </c>
      <c r="D352" s="88" t="s">
        <v>512</v>
      </c>
      <c r="E352" s="143">
        <v>200</v>
      </c>
      <c r="F352" s="49"/>
      <c r="G352" s="114"/>
      <c r="H352" s="114">
        <v>25</v>
      </c>
      <c r="I352" s="114">
        <f t="shared" si="34"/>
        <v>25</v>
      </c>
      <c r="J352" s="114"/>
      <c r="K352" s="114">
        <f t="shared" si="34"/>
        <v>25</v>
      </c>
      <c r="L352" s="114"/>
      <c r="M352" s="114">
        <f t="shared" si="34"/>
        <v>25</v>
      </c>
      <c r="N352" s="114"/>
      <c r="O352" s="114">
        <f t="shared" si="34"/>
        <v>25</v>
      </c>
      <c r="P352" s="114"/>
      <c r="Q352" s="114">
        <f t="shared" si="35"/>
        <v>25</v>
      </c>
      <c r="R352" s="114"/>
      <c r="S352" s="114">
        <f t="shared" si="35"/>
        <v>25</v>
      </c>
      <c r="T352" s="179"/>
      <c r="U352" s="179">
        <f t="shared" si="35"/>
        <v>25</v>
      </c>
      <c r="V352" s="179"/>
      <c r="W352" s="179">
        <f t="shared" si="35"/>
        <v>25</v>
      </c>
      <c r="X352" s="179"/>
      <c r="Y352" s="179">
        <f t="shared" si="35"/>
        <v>25</v>
      </c>
      <c r="Z352" s="179"/>
      <c r="AA352" s="179">
        <f t="shared" si="35"/>
        <v>25</v>
      </c>
    </row>
    <row r="353" spans="1:27" s="170" customFormat="1" ht="39" x14ac:dyDescent="0.3">
      <c r="A353" s="172"/>
      <c r="B353" s="171"/>
      <c r="C353" s="140" t="s">
        <v>589</v>
      </c>
      <c r="D353" s="176" t="s">
        <v>590</v>
      </c>
      <c r="E353" s="143"/>
      <c r="F353" s="174"/>
      <c r="G353" s="179"/>
      <c r="H353" s="179"/>
      <c r="I353" s="179"/>
      <c r="J353" s="179"/>
      <c r="K353" s="179"/>
      <c r="L353" s="179"/>
      <c r="M353" s="179"/>
      <c r="N353" s="179"/>
      <c r="O353" s="179"/>
      <c r="P353" s="179"/>
      <c r="Q353" s="179"/>
      <c r="R353" s="179">
        <f>R354</f>
        <v>178</v>
      </c>
      <c r="S353" s="179">
        <f t="shared" si="35"/>
        <v>178</v>
      </c>
      <c r="T353" s="179">
        <f>T354</f>
        <v>0</v>
      </c>
      <c r="U353" s="179">
        <f t="shared" si="35"/>
        <v>178</v>
      </c>
      <c r="V353" s="179">
        <f>V354</f>
        <v>0</v>
      </c>
      <c r="W353" s="179">
        <f t="shared" si="35"/>
        <v>178</v>
      </c>
      <c r="X353" s="179">
        <f>X354</f>
        <v>0</v>
      </c>
      <c r="Y353" s="179">
        <f t="shared" si="35"/>
        <v>178</v>
      </c>
      <c r="Z353" s="179">
        <f>Z354</f>
        <v>284</v>
      </c>
      <c r="AA353" s="179">
        <f t="shared" si="35"/>
        <v>462</v>
      </c>
    </row>
    <row r="354" spans="1:27" s="170" customFormat="1" ht="20.25" x14ac:dyDescent="0.3">
      <c r="A354" s="172"/>
      <c r="B354" s="171"/>
      <c r="C354" s="140" t="s">
        <v>30</v>
      </c>
      <c r="D354" s="176" t="s">
        <v>591</v>
      </c>
      <c r="E354" s="143"/>
      <c r="F354" s="174"/>
      <c r="G354" s="179"/>
      <c r="H354" s="179"/>
      <c r="I354" s="179"/>
      <c r="J354" s="179"/>
      <c r="K354" s="179"/>
      <c r="L354" s="179"/>
      <c r="M354" s="179"/>
      <c r="N354" s="179"/>
      <c r="O354" s="179"/>
      <c r="P354" s="179"/>
      <c r="Q354" s="179"/>
      <c r="R354" s="179">
        <f>R355</f>
        <v>178</v>
      </c>
      <c r="S354" s="179">
        <f t="shared" si="35"/>
        <v>178</v>
      </c>
      <c r="T354" s="179">
        <f>T355</f>
        <v>0</v>
      </c>
      <c r="U354" s="179">
        <f t="shared" si="35"/>
        <v>178</v>
      </c>
      <c r="V354" s="179">
        <f>V355</f>
        <v>0</v>
      </c>
      <c r="W354" s="179">
        <f t="shared" si="35"/>
        <v>178</v>
      </c>
      <c r="X354" s="179">
        <f>X355</f>
        <v>0</v>
      </c>
      <c r="Y354" s="179">
        <f t="shared" si="35"/>
        <v>178</v>
      </c>
      <c r="Z354" s="179">
        <f>Z355</f>
        <v>284</v>
      </c>
      <c r="AA354" s="179">
        <f t="shared" si="35"/>
        <v>462</v>
      </c>
    </row>
    <row r="355" spans="1:27" s="170" customFormat="1" ht="39" x14ac:dyDescent="0.3">
      <c r="A355" s="172"/>
      <c r="B355" s="171"/>
      <c r="C355" s="140" t="s">
        <v>9</v>
      </c>
      <c r="D355" s="176" t="s">
        <v>591</v>
      </c>
      <c r="E355" s="143">
        <v>200</v>
      </c>
      <c r="F355" s="174"/>
      <c r="G355" s="179"/>
      <c r="H355" s="179"/>
      <c r="I355" s="179"/>
      <c r="J355" s="179"/>
      <c r="K355" s="179"/>
      <c r="L355" s="179"/>
      <c r="M355" s="179"/>
      <c r="N355" s="179"/>
      <c r="O355" s="179"/>
      <c r="P355" s="179"/>
      <c r="Q355" s="179"/>
      <c r="R355" s="179">
        <v>178</v>
      </c>
      <c r="S355" s="179">
        <f t="shared" si="35"/>
        <v>178</v>
      </c>
      <c r="T355" s="179"/>
      <c r="U355" s="179">
        <f t="shared" si="35"/>
        <v>178</v>
      </c>
      <c r="V355" s="179"/>
      <c r="W355" s="179">
        <f t="shared" si="35"/>
        <v>178</v>
      </c>
      <c r="X355" s="179"/>
      <c r="Y355" s="179">
        <f t="shared" si="35"/>
        <v>178</v>
      </c>
      <c r="Z355" s="179">
        <v>284</v>
      </c>
      <c r="AA355" s="179">
        <f t="shared" si="35"/>
        <v>462</v>
      </c>
    </row>
    <row r="356" spans="1:27" s="170" customFormat="1" ht="39" x14ac:dyDescent="0.3">
      <c r="A356" s="172"/>
      <c r="B356" s="171"/>
      <c r="C356" s="44" t="s">
        <v>606</v>
      </c>
      <c r="D356" s="176" t="s">
        <v>510</v>
      </c>
      <c r="E356" s="143"/>
      <c r="F356" s="174"/>
      <c r="G356" s="179"/>
      <c r="H356" s="179"/>
      <c r="I356" s="179"/>
      <c r="J356" s="179"/>
      <c r="K356" s="179"/>
      <c r="L356" s="179"/>
      <c r="M356" s="179"/>
      <c r="N356" s="179"/>
      <c r="O356" s="179"/>
      <c r="P356" s="179"/>
      <c r="Q356" s="179"/>
      <c r="R356" s="179"/>
      <c r="S356" s="179"/>
      <c r="T356" s="179"/>
      <c r="U356" s="179"/>
      <c r="V356" s="179">
        <f>V357</f>
        <v>5</v>
      </c>
      <c r="W356" s="179">
        <f t="shared" si="35"/>
        <v>5</v>
      </c>
      <c r="X356" s="179">
        <f>X357</f>
        <v>0</v>
      </c>
      <c r="Y356" s="179">
        <f t="shared" si="35"/>
        <v>5</v>
      </c>
      <c r="Z356" s="179">
        <f>Z357</f>
        <v>0</v>
      </c>
      <c r="AA356" s="179">
        <f t="shared" si="35"/>
        <v>5</v>
      </c>
    </row>
    <row r="357" spans="1:27" s="170" customFormat="1" ht="39" x14ac:dyDescent="0.3">
      <c r="A357" s="172"/>
      <c r="B357" s="171"/>
      <c r="C357" s="140" t="s">
        <v>487</v>
      </c>
      <c r="D357" s="176" t="s">
        <v>605</v>
      </c>
      <c r="E357" s="143"/>
      <c r="F357" s="174"/>
      <c r="G357" s="179"/>
      <c r="H357" s="179"/>
      <c r="I357" s="179"/>
      <c r="J357" s="179"/>
      <c r="K357" s="179"/>
      <c r="L357" s="179"/>
      <c r="M357" s="179"/>
      <c r="N357" s="179"/>
      <c r="O357" s="179"/>
      <c r="P357" s="179"/>
      <c r="Q357" s="179"/>
      <c r="R357" s="179"/>
      <c r="S357" s="179"/>
      <c r="T357" s="179"/>
      <c r="U357" s="179"/>
      <c r="V357" s="179">
        <f>V358</f>
        <v>5</v>
      </c>
      <c r="W357" s="179">
        <f t="shared" si="35"/>
        <v>5</v>
      </c>
      <c r="X357" s="179">
        <f>X358</f>
        <v>0</v>
      </c>
      <c r="Y357" s="179">
        <f t="shared" si="35"/>
        <v>5</v>
      </c>
      <c r="Z357" s="179">
        <f>Z358</f>
        <v>0</v>
      </c>
      <c r="AA357" s="179">
        <f t="shared" si="35"/>
        <v>5</v>
      </c>
    </row>
    <row r="358" spans="1:27" s="170" customFormat="1" ht="39" x14ac:dyDescent="0.3">
      <c r="A358" s="172"/>
      <c r="B358" s="171"/>
      <c r="C358" s="140" t="s">
        <v>9</v>
      </c>
      <c r="D358" s="176" t="s">
        <v>605</v>
      </c>
      <c r="E358" s="143">
        <v>200</v>
      </c>
      <c r="F358" s="174"/>
      <c r="G358" s="179"/>
      <c r="H358" s="179"/>
      <c r="I358" s="179"/>
      <c r="J358" s="179"/>
      <c r="K358" s="179"/>
      <c r="L358" s="179"/>
      <c r="M358" s="179"/>
      <c r="N358" s="179"/>
      <c r="O358" s="179"/>
      <c r="P358" s="179"/>
      <c r="Q358" s="179"/>
      <c r="R358" s="179"/>
      <c r="S358" s="179"/>
      <c r="T358" s="179"/>
      <c r="U358" s="179"/>
      <c r="V358" s="179">
        <v>5</v>
      </c>
      <c r="W358" s="179">
        <f t="shared" si="35"/>
        <v>5</v>
      </c>
      <c r="X358" s="179"/>
      <c r="Y358" s="179">
        <f t="shared" si="35"/>
        <v>5</v>
      </c>
      <c r="Z358" s="179"/>
      <c r="AA358" s="179">
        <f t="shared" si="35"/>
        <v>5</v>
      </c>
    </row>
    <row r="359" spans="1:27" ht="87.75" customHeight="1" x14ac:dyDescent="0.3">
      <c r="A359" s="10"/>
      <c r="B359" s="11">
        <v>13</v>
      </c>
      <c r="C359" s="7" t="s">
        <v>50</v>
      </c>
      <c r="D359" s="51" t="s">
        <v>51</v>
      </c>
      <c r="E359" s="51"/>
      <c r="F359" s="7"/>
      <c r="G359" s="113">
        <f>G360</f>
        <v>16000</v>
      </c>
      <c r="H359" s="113">
        <f>H360</f>
        <v>0</v>
      </c>
      <c r="I359" s="113">
        <f t="shared" si="34"/>
        <v>16000</v>
      </c>
      <c r="J359" s="113">
        <f>J360</f>
        <v>0</v>
      </c>
      <c r="K359" s="113">
        <f t="shared" si="34"/>
        <v>16000</v>
      </c>
      <c r="L359" s="113">
        <f>L360</f>
        <v>2500</v>
      </c>
      <c r="M359" s="113">
        <f t="shared" si="34"/>
        <v>18500</v>
      </c>
      <c r="N359" s="113">
        <f>N360</f>
        <v>0</v>
      </c>
      <c r="O359" s="113">
        <f t="shared" si="34"/>
        <v>18500</v>
      </c>
      <c r="P359" s="113">
        <f>P360</f>
        <v>1500</v>
      </c>
      <c r="Q359" s="113">
        <f t="shared" si="35"/>
        <v>20000</v>
      </c>
      <c r="R359" s="113">
        <f>R360</f>
        <v>0</v>
      </c>
      <c r="S359" s="113">
        <f t="shared" si="35"/>
        <v>20000</v>
      </c>
      <c r="T359" s="178">
        <f>T360</f>
        <v>1485.7</v>
      </c>
      <c r="U359" s="178">
        <f t="shared" si="35"/>
        <v>21485.7</v>
      </c>
      <c r="V359" s="178">
        <f>V360</f>
        <v>0</v>
      </c>
      <c r="W359" s="178">
        <f t="shared" si="35"/>
        <v>21485.7</v>
      </c>
      <c r="X359" s="178">
        <f>X360</f>
        <v>0</v>
      </c>
      <c r="Y359" s="178">
        <f t="shared" si="35"/>
        <v>21485.7</v>
      </c>
      <c r="Z359" s="178">
        <f>Z360</f>
        <v>0</v>
      </c>
      <c r="AA359" s="178">
        <f t="shared" si="35"/>
        <v>21485.7</v>
      </c>
    </row>
    <row r="360" spans="1:27" ht="27" customHeight="1" x14ac:dyDescent="0.3">
      <c r="A360" s="10"/>
      <c r="B360" s="5"/>
      <c r="C360" s="49" t="s">
        <v>218</v>
      </c>
      <c r="D360" s="92" t="s">
        <v>392</v>
      </c>
      <c r="E360" s="92"/>
      <c r="F360" s="49"/>
      <c r="G360" s="114">
        <f>G364</f>
        <v>16000</v>
      </c>
      <c r="H360" s="114">
        <f>H364</f>
        <v>0</v>
      </c>
      <c r="I360" s="114">
        <f t="shared" si="34"/>
        <v>16000</v>
      </c>
      <c r="J360" s="114">
        <f>J364</f>
        <v>0</v>
      </c>
      <c r="K360" s="114">
        <f t="shared" si="34"/>
        <v>16000</v>
      </c>
      <c r="L360" s="114">
        <f>L361+L364</f>
        <v>2500</v>
      </c>
      <c r="M360" s="114">
        <f t="shared" si="34"/>
        <v>18500</v>
      </c>
      <c r="N360" s="114">
        <f>N361+N364</f>
        <v>0</v>
      </c>
      <c r="O360" s="114">
        <f t="shared" si="34"/>
        <v>18500</v>
      </c>
      <c r="P360" s="114">
        <f>P361+P364</f>
        <v>1500</v>
      </c>
      <c r="Q360" s="114">
        <f t="shared" si="35"/>
        <v>20000</v>
      </c>
      <c r="R360" s="114">
        <f>R361+R364</f>
        <v>0</v>
      </c>
      <c r="S360" s="114">
        <f t="shared" si="35"/>
        <v>20000</v>
      </c>
      <c r="T360" s="179">
        <f>T361+T364</f>
        <v>1485.7</v>
      </c>
      <c r="U360" s="179">
        <f t="shared" si="35"/>
        <v>21485.7</v>
      </c>
      <c r="V360" s="179">
        <f>V361+V364</f>
        <v>0</v>
      </c>
      <c r="W360" s="179">
        <f t="shared" si="35"/>
        <v>21485.7</v>
      </c>
      <c r="X360" s="179">
        <f>X361+X364</f>
        <v>0</v>
      </c>
      <c r="Y360" s="179">
        <f t="shared" si="35"/>
        <v>21485.7</v>
      </c>
      <c r="Z360" s="179">
        <f>Z361+Z364</f>
        <v>0</v>
      </c>
      <c r="AA360" s="179">
        <f t="shared" si="35"/>
        <v>21485.7</v>
      </c>
    </row>
    <row r="361" spans="1:27" s="60" customFormat="1" ht="85.15" customHeight="1" x14ac:dyDescent="0.3">
      <c r="A361" s="61"/>
      <c r="B361" s="5"/>
      <c r="C361" s="166" t="s">
        <v>450</v>
      </c>
      <c r="D361" s="45" t="s">
        <v>556</v>
      </c>
      <c r="E361" s="45"/>
      <c r="F361" s="49"/>
      <c r="G361" s="114"/>
      <c r="H361" s="114"/>
      <c r="I361" s="114"/>
      <c r="J361" s="114"/>
      <c r="K361" s="114"/>
      <c r="L361" s="114">
        <f>L362</f>
        <v>2500</v>
      </c>
      <c r="M361" s="114">
        <f t="shared" si="34"/>
        <v>2500</v>
      </c>
      <c r="N361" s="114">
        <f>N362</f>
        <v>0</v>
      </c>
      <c r="O361" s="114">
        <f t="shared" si="34"/>
        <v>2500</v>
      </c>
      <c r="P361" s="114">
        <f>P362</f>
        <v>1500</v>
      </c>
      <c r="Q361" s="114">
        <f t="shared" si="35"/>
        <v>4000</v>
      </c>
      <c r="R361" s="114">
        <f>R362</f>
        <v>0</v>
      </c>
      <c r="S361" s="114">
        <f t="shared" si="35"/>
        <v>4000</v>
      </c>
      <c r="T361" s="179">
        <f>T362</f>
        <v>1485.7</v>
      </c>
      <c r="U361" s="179">
        <f t="shared" si="35"/>
        <v>5485.7</v>
      </c>
      <c r="V361" s="179">
        <f>V362</f>
        <v>0</v>
      </c>
      <c r="W361" s="179">
        <f t="shared" si="35"/>
        <v>5485.7</v>
      </c>
      <c r="X361" s="179">
        <f>X362</f>
        <v>0</v>
      </c>
      <c r="Y361" s="179">
        <f t="shared" si="35"/>
        <v>5485.7</v>
      </c>
      <c r="Z361" s="179">
        <f>Z362</f>
        <v>0</v>
      </c>
      <c r="AA361" s="179">
        <f t="shared" si="35"/>
        <v>5485.7</v>
      </c>
    </row>
    <row r="362" spans="1:27" s="60" customFormat="1" ht="46.9" customHeight="1" x14ac:dyDescent="0.3">
      <c r="A362" s="61"/>
      <c r="B362" s="5"/>
      <c r="C362" s="166" t="s">
        <v>555</v>
      </c>
      <c r="D362" s="45" t="s">
        <v>557</v>
      </c>
      <c r="E362" s="45"/>
      <c r="F362" s="49"/>
      <c r="G362" s="114"/>
      <c r="H362" s="114"/>
      <c r="I362" s="114"/>
      <c r="J362" s="114"/>
      <c r="K362" s="114"/>
      <c r="L362" s="114">
        <f>L363</f>
        <v>2500</v>
      </c>
      <c r="M362" s="114">
        <f t="shared" si="34"/>
        <v>2500</v>
      </c>
      <c r="N362" s="114">
        <f>N363</f>
        <v>0</v>
      </c>
      <c r="O362" s="114">
        <f t="shared" si="34"/>
        <v>2500</v>
      </c>
      <c r="P362" s="114">
        <f>P363</f>
        <v>1500</v>
      </c>
      <c r="Q362" s="114">
        <f t="shared" si="35"/>
        <v>4000</v>
      </c>
      <c r="R362" s="114">
        <f>R363</f>
        <v>0</v>
      </c>
      <c r="S362" s="114">
        <f t="shared" si="35"/>
        <v>4000</v>
      </c>
      <c r="T362" s="179">
        <f>T363</f>
        <v>1485.7</v>
      </c>
      <c r="U362" s="179">
        <f t="shared" si="35"/>
        <v>5485.7</v>
      </c>
      <c r="V362" s="179">
        <f>V363</f>
        <v>0</v>
      </c>
      <c r="W362" s="179">
        <f t="shared" si="35"/>
        <v>5485.7</v>
      </c>
      <c r="X362" s="179">
        <f>X363</f>
        <v>0</v>
      </c>
      <c r="Y362" s="179">
        <f t="shared" si="35"/>
        <v>5485.7</v>
      </c>
      <c r="Z362" s="179">
        <f>Z363</f>
        <v>0</v>
      </c>
      <c r="AA362" s="179">
        <f t="shared" si="35"/>
        <v>5485.7</v>
      </c>
    </row>
    <row r="363" spans="1:27" s="60" customFormat="1" ht="27" customHeight="1" x14ac:dyDescent="0.3">
      <c r="A363" s="61"/>
      <c r="B363" s="5"/>
      <c r="C363" s="166" t="s">
        <v>11</v>
      </c>
      <c r="D363" s="45" t="s">
        <v>557</v>
      </c>
      <c r="E363" s="45" t="s">
        <v>195</v>
      </c>
      <c r="F363" s="49"/>
      <c r="G363" s="114"/>
      <c r="H363" s="114"/>
      <c r="I363" s="114"/>
      <c r="J363" s="114"/>
      <c r="K363" s="114"/>
      <c r="L363" s="114">
        <v>2500</v>
      </c>
      <c r="M363" s="114">
        <f t="shared" si="34"/>
        <v>2500</v>
      </c>
      <c r="N363" s="114"/>
      <c r="O363" s="114">
        <f t="shared" si="34"/>
        <v>2500</v>
      </c>
      <c r="P363" s="114">
        <v>1500</v>
      </c>
      <c r="Q363" s="114">
        <f t="shared" si="35"/>
        <v>4000</v>
      </c>
      <c r="R363" s="114"/>
      <c r="S363" s="114">
        <f t="shared" si="35"/>
        <v>4000</v>
      </c>
      <c r="T363" s="179">
        <v>1485.7</v>
      </c>
      <c r="U363" s="179">
        <f t="shared" si="35"/>
        <v>5485.7</v>
      </c>
      <c r="V363" s="179"/>
      <c r="W363" s="179">
        <f t="shared" si="35"/>
        <v>5485.7</v>
      </c>
      <c r="X363" s="179"/>
      <c r="Y363" s="179">
        <f t="shared" si="35"/>
        <v>5485.7</v>
      </c>
      <c r="Z363" s="179"/>
      <c r="AA363" s="179">
        <f t="shared" si="35"/>
        <v>5485.7</v>
      </c>
    </row>
    <row r="364" spans="1:27" s="60" customFormat="1" ht="72.599999999999994" customHeight="1" x14ac:dyDescent="0.3">
      <c r="A364" s="61"/>
      <c r="B364" s="5"/>
      <c r="C364" s="55" t="s">
        <v>393</v>
      </c>
      <c r="D364" s="83" t="s">
        <v>394</v>
      </c>
      <c r="E364" s="83"/>
      <c r="F364" s="49"/>
      <c r="G364" s="114">
        <f t="shared" ref="G364:Z365" si="36">G365</f>
        <v>16000</v>
      </c>
      <c r="H364" s="114">
        <f t="shared" si="36"/>
        <v>0</v>
      </c>
      <c r="I364" s="114">
        <f t="shared" si="34"/>
        <v>16000</v>
      </c>
      <c r="J364" s="114">
        <f t="shared" si="36"/>
        <v>0</v>
      </c>
      <c r="K364" s="114">
        <f t="shared" si="34"/>
        <v>16000</v>
      </c>
      <c r="L364" s="114">
        <f t="shared" si="36"/>
        <v>0</v>
      </c>
      <c r="M364" s="114">
        <f t="shared" si="34"/>
        <v>16000</v>
      </c>
      <c r="N364" s="114">
        <f t="shared" si="36"/>
        <v>0</v>
      </c>
      <c r="O364" s="114">
        <f t="shared" si="34"/>
        <v>16000</v>
      </c>
      <c r="P364" s="114">
        <f t="shared" si="36"/>
        <v>0</v>
      </c>
      <c r="Q364" s="114">
        <f t="shared" si="35"/>
        <v>16000</v>
      </c>
      <c r="R364" s="114">
        <f t="shared" si="36"/>
        <v>0</v>
      </c>
      <c r="S364" s="114">
        <f t="shared" si="35"/>
        <v>16000</v>
      </c>
      <c r="T364" s="179">
        <f t="shared" si="36"/>
        <v>0</v>
      </c>
      <c r="U364" s="179">
        <f t="shared" si="35"/>
        <v>16000</v>
      </c>
      <c r="V364" s="179">
        <f t="shared" si="36"/>
        <v>0</v>
      </c>
      <c r="W364" s="179">
        <f t="shared" si="35"/>
        <v>16000</v>
      </c>
      <c r="X364" s="179">
        <f t="shared" si="36"/>
        <v>0</v>
      </c>
      <c r="Y364" s="179">
        <f t="shared" si="35"/>
        <v>16000</v>
      </c>
      <c r="Z364" s="179">
        <f t="shared" si="36"/>
        <v>0</v>
      </c>
      <c r="AA364" s="179">
        <f t="shared" si="35"/>
        <v>16000</v>
      </c>
    </row>
    <row r="365" spans="1:27" s="60" customFormat="1" ht="20.25" x14ac:dyDescent="0.3">
      <c r="A365" s="61"/>
      <c r="B365" s="5"/>
      <c r="C365" s="55" t="s">
        <v>52</v>
      </c>
      <c r="D365" s="83" t="s">
        <v>395</v>
      </c>
      <c r="E365" s="83"/>
      <c r="F365" s="49"/>
      <c r="G365" s="114">
        <f t="shared" si="36"/>
        <v>16000</v>
      </c>
      <c r="H365" s="114">
        <f t="shared" si="36"/>
        <v>0</v>
      </c>
      <c r="I365" s="114">
        <f t="shared" si="34"/>
        <v>16000</v>
      </c>
      <c r="J365" s="114">
        <f t="shared" si="36"/>
        <v>0</v>
      </c>
      <c r="K365" s="114">
        <f t="shared" si="34"/>
        <v>16000</v>
      </c>
      <c r="L365" s="114">
        <f t="shared" si="36"/>
        <v>0</v>
      </c>
      <c r="M365" s="114">
        <f t="shared" si="34"/>
        <v>16000</v>
      </c>
      <c r="N365" s="114">
        <f t="shared" si="36"/>
        <v>0</v>
      </c>
      <c r="O365" s="114">
        <f t="shared" si="34"/>
        <v>16000</v>
      </c>
      <c r="P365" s="114">
        <f t="shared" si="36"/>
        <v>0</v>
      </c>
      <c r="Q365" s="114">
        <f t="shared" si="35"/>
        <v>16000</v>
      </c>
      <c r="R365" s="114">
        <f t="shared" si="36"/>
        <v>0</v>
      </c>
      <c r="S365" s="114">
        <f t="shared" si="35"/>
        <v>16000</v>
      </c>
      <c r="T365" s="179">
        <f t="shared" si="36"/>
        <v>0</v>
      </c>
      <c r="U365" s="179">
        <f t="shared" si="35"/>
        <v>16000</v>
      </c>
      <c r="V365" s="179">
        <f t="shared" si="36"/>
        <v>0</v>
      </c>
      <c r="W365" s="179">
        <f t="shared" si="35"/>
        <v>16000</v>
      </c>
      <c r="X365" s="179">
        <f t="shared" si="36"/>
        <v>0</v>
      </c>
      <c r="Y365" s="179">
        <f t="shared" si="35"/>
        <v>16000</v>
      </c>
      <c r="Z365" s="179">
        <f t="shared" si="36"/>
        <v>0</v>
      </c>
      <c r="AA365" s="179">
        <f t="shared" si="35"/>
        <v>16000</v>
      </c>
    </row>
    <row r="366" spans="1:27" s="60" customFormat="1" ht="40.5" x14ac:dyDescent="0.3">
      <c r="A366" s="61"/>
      <c r="B366" s="5"/>
      <c r="C366" s="55" t="s">
        <v>9</v>
      </c>
      <c r="D366" s="128" t="s">
        <v>395</v>
      </c>
      <c r="E366" s="83">
        <v>200</v>
      </c>
      <c r="F366" s="49"/>
      <c r="G366" s="114">
        <v>16000</v>
      </c>
      <c r="H366" s="114"/>
      <c r="I366" s="114">
        <f t="shared" si="34"/>
        <v>16000</v>
      </c>
      <c r="J366" s="114"/>
      <c r="K366" s="114">
        <f t="shared" si="34"/>
        <v>16000</v>
      </c>
      <c r="L366" s="114"/>
      <c r="M366" s="114">
        <f t="shared" si="34"/>
        <v>16000</v>
      </c>
      <c r="N366" s="114"/>
      <c r="O366" s="114">
        <f t="shared" si="34"/>
        <v>16000</v>
      </c>
      <c r="P366" s="114"/>
      <c r="Q366" s="114">
        <f t="shared" si="35"/>
        <v>16000</v>
      </c>
      <c r="R366" s="114"/>
      <c r="S366" s="114">
        <f t="shared" si="35"/>
        <v>16000</v>
      </c>
      <c r="T366" s="179"/>
      <c r="U366" s="179">
        <f t="shared" si="35"/>
        <v>16000</v>
      </c>
      <c r="V366" s="179"/>
      <c r="W366" s="179">
        <f t="shared" si="35"/>
        <v>16000</v>
      </c>
      <c r="X366" s="179"/>
      <c r="Y366" s="179">
        <f t="shared" si="35"/>
        <v>16000</v>
      </c>
      <c r="Z366" s="179"/>
      <c r="AA366" s="179">
        <f t="shared" si="35"/>
        <v>16000</v>
      </c>
    </row>
    <row r="367" spans="1:27" ht="40.5" x14ac:dyDescent="0.3">
      <c r="A367" s="10"/>
      <c r="B367" s="11">
        <v>14</v>
      </c>
      <c r="C367" s="7" t="s">
        <v>129</v>
      </c>
      <c r="D367" s="51" t="s">
        <v>397</v>
      </c>
      <c r="E367" s="51"/>
      <c r="F367" s="13"/>
      <c r="G367" s="113">
        <f>G368</f>
        <v>115618.70000000001</v>
      </c>
      <c r="H367" s="113">
        <f>H368</f>
        <v>1071.8999999999996</v>
      </c>
      <c r="I367" s="113">
        <f t="shared" si="34"/>
        <v>116690.6</v>
      </c>
      <c r="J367" s="113">
        <f>J368</f>
        <v>0</v>
      </c>
      <c r="K367" s="113">
        <f t="shared" si="34"/>
        <v>116690.6</v>
      </c>
      <c r="L367" s="113">
        <f>L368</f>
        <v>0</v>
      </c>
      <c r="M367" s="113">
        <f t="shared" si="34"/>
        <v>116690.6</v>
      </c>
      <c r="N367" s="113">
        <f>N368</f>
        <v>0</v>
      </c>
      <c r="O367" s="113">
        <f t="shared" si="34"/>
        <v>116690.6</v>
      </c>
      <c r="P367" s="113">
        <f>P368</f>
        <v>0</v>
      </c>
      <c r="Q367" s="113">
        <f t="shared" si="35"/>
        <v>116690.6</v>
      </c>
      <c r="R367" s="113">
        <f>R368</f>
        <v>0</v>
      </c>
      <c r="S367" s="113">
        <f t="shared" si="35"/>
        <v>116690.6</v>
      </c>
      <c r="T367" s="178">
        <f>T368</f>
        <v>-1620.9</v>
      </c>
      <c r="U367" s="178">
        <f t="shared" si="35"/>
        <v>115069.70000000001</v>
      </c>
      <c r="V367" s="178">
        <f>V368</f>
        <v>0</v>
      </c>
      <c r="W367" s="178">
        <f t="shared" si="35"/>
        <v>115069.70000000001</v>
      </c>
      <c r="X367" s="178">
        <f>X368</f>
        <v>-5539.9</v>
      </c>
      <c r="Y367" s="178">
        <f t="shared" si="35"/>
        <v>109529.80000000002</v>
      </c>
      <c r="Z367" s="178">
        <f>Z368</f>
        <v>60</v>
      </c>
      <c r="AA367" s="178">
        <f t="shared" si="35"/>
        <v>109589.80000000002</v>
      </c>
    </row>
    <row r="368" spans="1:27" s="60" customFormat="1" ht="20.25" x14ac:dyDescent="0.3">
      <c r="A368" s="61"/>
      <c r="B368" s="11"/>
      <c r="C368" s="49" t="s">
        <v>218</v>
      </c>
      <c r="D368" s="128" t="s">
        <v>396</v>
      </c>
      <c r="E368" s="51"/>
      <c r="F368" s="13"/>
      <c r="G368" s="114">
        <f>G369+G376</f>
        <v>115618.70000000001</v>
      </c>
      <c r="H368" s="114">
        <f>H369+H376</f>
        <v>1071.8999999999996</v>
      </c>
      <c r="I368" s="114">
        <f t="shared" si="34"/>
        <v>116690.6</v>
      </c>
      <c r="J368" s="114">
        <f>J369+J376</f>
        <v>0</v>
      </c>
      <c r="K368" s="114">
        <f t="shared" si="34"/>
        <v>116690.6</v>
      </c>
      <c r="L368" s="114">
        <f>L369+L376</f>
        <v>0</v>
      </c>
      <c r="M368" s="114">
        <f t="shared" si="34"/>
        <v>116690.6</v>
      </c>
      <c r="N368" s="114">
        <f>N369+N376</f>
        <v>0</v>
      </c>
      <c r="O368" s="114">
        <f t="shared" si="34"/>
        <v>116690.6</v>
      </c>
      <c r="P368" s="114">
        <f>P369+P376</f>
        <v>0</v>
      </c>
      <c r="Q368" s="114">
        <f t="shared" si="35"/>
        <v>116690.6</v>
      </c>
      <c r="R368" s="114">
        <f>R369+R376</f>
        <v>0</v>
      </c>
      <c r="S368" s="114">
        <f t="shared" si="35"/>
        <v>116690.6</v>
      </c>
      <c r="T368" s="179">
        <f>T369+T376</f>
        <v>-1620.9</v>
      </c>
      <c r="U368" s="179">
        <f t="shared" si="35"/>
        <v>115069.70000000001</v>
      </c>
      <c r="V368" s="179">
        <f>V369+V376</f>
        <v>0</v>
      </c>
      <c r="W368" s="179">
        <f t="shared" si="35"/>
        <v>115069.70000000001</v>
      </c>
      <c r="X368" s="179">
        <f>X369+X376</f>
        <v>-5539.9</v>
      </c>
      <c r="Y368" s="179">
        <f t="shared" si="35"/>
        <v>109529.80000000002</v>
      </c>
      <c r="Z368" s="179">
        <f>Z369+Z376</f>
        <v>60</v>
      </c>
      <c r="AA368" s="179">
        <f t="shared" si="35"/>
        <v>109589.80000000002</v>
      </c>
    </row>
    <row r="369" spans="1:27" ht="66.75" customHeight="1" x14ac:dyDescent="0.3">
      <c r="A369" s="10"/>
      <c r="B369" s="5"/>
      <c r="C369" s="28" t="s">
        <v>398</v>
      </c>
      <c r="D369" s="78" t="s">
        <v>399</v>
      </c>
      <c r="E369" s="78"/>
      <c r="F369" s="50"/>
      <c r="G369" s="114">
        <f>G370+G372+G374</f>
        <v>54303.9</v>
      </c>
      <c r="H369" s="114">
        <f>H370+H372+H374</f>
        <v>1071.8999999999996</v>
      </c>
      <c r="I369" s="114">
        <f t="shared" si="34"/>
        <v>55375.8</v>
      </c>
      <c r="J369" s="114">
        <f>J370+J372+J374</f>
        <v>0</v>
      </c>
      <c r="K369" s="114">
        <f t="shared" si="34"/>
        <v>55375.8</v>
      </c>
      <c r="L369" s="114">
        <f>L370+L372+L374</f>
        <v>0</v>
      </c>
      <c r="M369" s="114">
        <f t="shared" si="34"/>
        <v>55375.8</v>
      </c>
      <c r="N369" s="114">
        <f>N370+N372+N374</f>
        <v>0</v>
      </c>
      <c r="O369" s="114">
        <f t="shared" si="34"/>
        <v>55375.8</v>
      </c>
      <c r="P369" s="114">
        <f>P370+P372+P374</f>
        <v>0</v>
      </c>
      <c r="Q369" s="114">
        <f t="shared" si="35"/>
        <v>55375.8</v>
      </c>
      <c r="R369" s="114">
        <f>R370+R372+R374</f>
        <v>0</v>
      </c>
      <c r="S369" s="114">
        <f t="shared" si="35"/>
        <v>55375.8</v>
      </c>
      <c r="T369" s="179">
        <f>T370+T372+T374</f>
        <v>0</v>
      </c>
      <c r="U369" s="179">
        <f t="shared" si="35"/>
        <v>55375.8</v>
      </c>
      <c r="V369" s="179">
        <f>V370+V372+V374</f>
        <v>35.799999999999997</v>
      </c>
      <c r="W369" s="179">
        <f t="shared" si="35"/>
        <v>55411.600000000006</v>
      </c>
      <c r="X369" s="179">
        <f>X370+X372+X374</f>
        <v>-1915.5</v>
      </c>
      <c r="Y369" s="179">
        <f t="shared" si="35"/>
        <v>53496.100000000006</v>
      </c>
      <c r="Z369" s="179">
        <f>Z370+Z372+Z374</f>
        <v>60</v>
      </c>
      <c r="AA369" s="179">
        <f t="shared" si="35"/>
        <v>53556.100000000006</v>
      </c>
    </row>
    <row r="370" spans="1:27" ht="20.25" x14ac:dyDescent="0.3">
      <c r="A370" s="10"/>
      <c r="B370" s="5"/>
      <c r="C370" s="48" t="s">
        <v>162</v>
      </c>
      <c r="D370" s="78" t="s">
        <v>400</v>
      </c>
      <c r="E370" s="78"/>
      <c r="F370" s="50"/>
      <c r="G370" s="114">
        <f>G371</f>
        <v>157.5</v>
      </c>
      <c r="H370" s="114">
        <f>H371</f>
        <v>0</v>
      </c>
      <c r="I370" s="114">
        <f t="shared" si="34"/>
        <v>157.5</v>
      </c>
      <c r="J370" s="114">
        <f>J371</f>
        <v>0</v>
      </c>
      <c r="K370" s="114">
        <f t="shared" si="34"/>
        <v>157.5</v>
      </c>
      <c r="L370" s="114">
        <f>L371</f>
        <v>0</v>
      </c>
      <c r="M370" s="114">
        <f t="shared" si="34"/>
        <v>157.5</v>
      </c>
      <c r="N370" s="114">
        <f>N371</f>
        <v>0</v>
      </c>
      <c r="O370" s="114">
        <f t="shared" si="34"/>
        <v>157.5</v>
      </c>
      <c r="P370" s="114">
        <f>P371</f>
        <v>0</v>
      </c>
      <c r="Q370" s="114">
        <f t="shared" si="35"/>
        <v>157.5</v>
      </c>
      <c r="R370" s="114">
        <f>R371</f>
        <v>0</v>
      </c>
      <c r="S370" s="114">
        <f t="shared" si="35"/>
        <v>157.5</v>
      </c>
      <c r="T370" s="179">
        <f>T371</f>
        <v>0</v>
      </c>
      <c r="U370" s="179">
        <f t="shared" si="35"/>
        <v>157.5</v>
      </c>
      <c r="V370" s="179">
        <f>V371</f>
        <v>35.799999999999997</v>
      </c>
      <c r="W370" s="179">
        <f t="shared" si="35"/>
        <v>193.3</v>
      </c>
      <c r="X370" s="179">
        <f>X371</f>
        <v>0</v>
      </c>
      <c r="Y370" s="179">
        <f t="shared" si="35"/>
        <v>193.3</v>
      </c>
      <c r="Z370" s="179">
        <f>Z371</f>
        <v>60</v>
      </c>
      <c r="AA370" s="179">
        <f t="shared" si="35"/>
        <v>253.3</v>
      </c>
    </row>
    <row r="371" spans="1:27" ht="40.5" x14ac:dyDescent="0.3">
      <c r="A371" s="10"/>
      <c r="B371" s="5"/>
      <c r="C371" s="48" t="s">
        <v>9</v>
      </c>
      <c r="D371" s="78" t="s">
        <v>400</v>
      </c>
      <c r="E371" s="78">
        <v>200</v>
      </c>
      <c r="F371" s="50"/>
      <c r="G371" s="114">
        <v>157.5</v>
      </c>
      <c r="H371" s="114"/>
      <c r="I371" s="114">
        <f t="shared" si="34"/>
        <v>157.5</v>
      </c>
      <c r="J371" s="114"/>
      <c r="K371" s="114">
        <f t="shared" si="34"/>
        <v>157.5</v>
      </c>
      <c r="L371" s="114"/>
      <c r="M371" s="114">
        <f t="shared" si="34"/>
        <v>157.5</v>
      </c>
      <c r="N371" s="114"/>
      <c r="O371" s="114">
        <f t="shared" si="34"/>
        <v>157.5</v>
      </c>
      <c r="P371" s="114"/>
      <c r="Q371" s="114">
        <f t="shared" si="35"/>
        <v>157.5</v>
      </c>
      <c r="R371" s="114"/>
      <c r="S371" s="114">
        <f t="shared" si="35"/>
        <v>157.5</v>
      </c>
      <c r="T371" s="179"/>
      <c r="U371" s="179">
        <f t="shared" si="35"/>
        <v>157.5</v>
      </c>
      <c r="V371" s="179">
        <v>35.799999999999997</v>
      </c>
      <c r="W371" s="179">
        <f t="shared" si="35"/>
        <v>193.3</v>
      </c>
      <c r="X371" s="179"/>
      <c r="Y371" s="179">
        <f t="shared" si="35"/>
        <v>193.3</v>
      </c>
      <c r="Z371" s="179">
        <v>60</v>
      </c>
      <c r="AA371" s="179">
        <f t="shared" si="35"/>
        <v>253.3</v>
      </c>
    </row>
    <row r="372" spans="1:27" s="60" customFormat="1" ht="95.25" customHeight="1" x14ac:dyDescent="0.3">
      <c r="A372" s="61"/>
      <c r="B372" s="5"/>
      <c r="C372" s="14" t="s">
        <v>210</v>
      </c>
      <c r="D372" s="90" t="s">
        <v>402</v>
      </c>
      <c r="E372" s="90"/>
      <c r="F372" s="50"/>
      <c r="G372" s="114">
        <f>G373</f>
        <v>6010.5</v>
      </c>
      <c r="H372" s="114">
        <f>H373</f>
        <v>-6010.5</v>
      </c>
      <c r="I372" s="114">
        <f t="shared" si="34"/>
        <v>0</v>
      </c>
      <c r="J372" s="114">
        <f>J373</f>
        <v>0</v>
      </c>
      <c r="K372" s="114">
        <f t="shared" si="34"/>
        <v>0</v>
      </c>
      <c r="L372" s="114">
        <f>L373</f>
        <v>0</v>
      </c>
      <c r="M372" s="114">
        <f t="shared" si="34"/>
        <v>0</v>
      </c>
      <c r="N372" s="114">
        <f>N373</f>
        <v>0</v>
      </c>
      <c r="O372" s="114">
        <f t="shared" si="34"/>
        <v>0</v>
      </c>
      <c r="P372" s="114">
        <f>P373</f>
        <v>0</v>
      </c>
      <c r="Q372" s="114">
        <f t="shared" si="35"/>
        <v>0</v>
      </c>
      <c r="R372" s="114">
        <f>R373</f>
        <v>0</v>
      </c>
      <c r="S372" s="114">
        <f t="shared" si="35"/>
        <v>0</v>
      </c>
      <c r="T372" s="179">
        <f>T373</f>
        <v>0</v>
      </c>
      <c r="U372" s="179">
        <f t="shared" si="35"/>
        <v>0</v>
      </c>
      <c r="V372" s="179">
        <f>V373</f>
        <v>0</v>
      </c>
      <c r="W372" s="179">
        <f t="shared" si="35"/>
        <v>0</v>
      </c>
      <c r="X372" s="179">
        <f>X373</f>
        <v>0</v>
      </c>
      <c r="Y372" s="179">
        <f t="shared" si="35"/>
        <v>0</v>
      </c>
      <c r="Z372" s="179">
        <f>Z373</f>
        <v>0</v>
      </c>
      <c r="AA372" s="179">
        <f t="shared" si="35"/>
        <v>0</v>
      </c>
    </row>
    <row r="373" spans="1:27" s="60" customFormat="1" ht="40.5" x14ac:dyDescent="0.3">
      <c r="A373" s="61"/>
      <c r="B373" s="5"/>
      <c r="C373" s="91" t="s">
        <v>29</v>
      </c>
      <c r="D373" s="90" t="s">
        <v>402</v>
      </c>
      <c r="E373" s="90" t="s">
        <v>157</v>
      </c>
      <c r="F373" s="50"/>
      <c r="G373" s="114">
        <v>6010.5</v>
      </c>
      <c r="H373" s="114">
        <v>-6010.5</v>
      </c>
      <c r="I373" s="114">
        <f t="shared" si="34"/>
        <v>0</v>
      </c>
      <c r="J373" s="114"/>
      <c r="K373" s="114">
        <f t="shared" si="34"/>
        <v>0</v>
      </c>
      <c r="L373" s="114"/>
      <c r="M373" s="114">
        <f t="shared" si="34"/>
        <v>0</v>
      </c>
      <c r="N373" s="114"/>
      <c r="O373" s="114">
        <f t="shared" si="34"/>
        <v>0</v>
      </c>
      <c r="P373" s="114"/>
      <c r="Q373" s="114">
        <f t="shared" si="35"/>
        <v>0</v>
      </c>
      <c r="R373" s="114"/>
      <c r="S373" s="114">
        <f t="shared" si="35"/>
        <v>0</v>
      </c>
      <c r="T373" s="179"/>
      <c r="U373" s="179">
        <f t="shared" si="35"/>
        <v>0</v>
      </c>
      <c r="V373" s="179"/>
      <c r="W373" s="179">
        <f t="shared" si="35"/>
        <v>0</v>
      </c>
      <c r="X373" s="179"/>
      <c r="Y373" s="179">
        <f t="shared" si="35"/>
        <v>0</v>
      </c>
      <c r="Z373" s="179"/>
      <c r="AA373" s="179">
        <f t="shared" si="35"/>
        <v>0</v>
      </c>
    </row>
    <row r="374" spans="1:27" s="60" customFormat="1" ht="100.15" customHeight="1" x14ac:dyDescent="0.3">
      <c r="A374" s="61"/>
      <c r="B374" s="5"/>
      <c r="C374" s="91" t="s">
        <v>210</v>
      </c>
      <c r="D374" s="122" t="s">
        <v>401</v>
      </c>
      <c r="E374" s="100"/>
      <c r="F374" s="50"/>
      <c r="G374" s="114">
        <f>G375</f>
        <v>48135.9</v>
      </c>
      <c r="H374" s="114">
        <f>H375</f>
        <v>7082.4</v>
      </c>
      <c r="I374" s="114">
        <f t="shared" si="34"/>
        <v>55218.3</v>
      </c>
      <c r="J374" s="114">
        <f>J375</f>
        <v>0</v>
      </c>
      <c r="K374" s="114">
        <f t="shared" si="34"/>
        <v>55218.3</v>
      </c>
      <c r="L374" s="114">
        <f>L375</f>
        <v>0</v>
      </c>
      <c r="M374" s="114">
        <f t="shared" si="34"/>
        <v>55218.3</v>
      </c>
      <c r="N374" s="114">
        <f>N375</f>
        <v>0</v>
      </c>
      <c r="O374" s="114">
        <f t="shared" si="34"/>
        <v>55218.3</v>
      </c>
      <c r="P374" s="114">
        <f>P375</f>
        <v>0</v>
      </c>
      <c r="Q374" s="114">
        <f t="shared" si="35"/>
        <v>55218.3</v>
      </c>
      <c r="R374" s="114">
        <f>R375</f>
        <v>0</v>
      </c>
      <c r="S374" s="114">
        <f t="shared" si="35"/>
        <v>55218.3</v>
      </c>
      <c r="T374" s="179">
        <f>T375</f>
        <v>0</v>
      </c>
      <c r="U374" s="179">
        <f t="shared" si="35"/>
        <v>55218.3</v>
      </c>
      <c r="V374" s="179">
        <f>V375</f>
        <v>0</v>
      </c>
      <c r="W374" s="179">
        <f t="shared" si="35"/>
        <v>55218.3</v>
      </c>
      <c r="X374" s="179">
        <f>X375</f>
        <v>-1915.5</v>
      </c>
      <c r="Y374" s="179">
        <f t="shared" si="35"/>
        <v>53302.8</v>
      </c>
      <c r="Z374" s="179">
        <f>Z375</f>
        <v>0</v>
      </c>
      <c r="AA374" s="179">
        <f t="shared" si="35"/>
        <v>53302.8</v>
      </c>
    </row>
    <row r="375" spans="1:27" s="60" customFormat="1" ht="40.5" x14ac:dyDescent="0.3">
      <c r="A375" s="61"/>
      <c r="B375" s="5"/>
      <c r="C375" s="91" t="s">
        <v>29</v>
      </c>
      <c r="D375" s="122" t="s">
        <v>401</v>
      </c>
      <c r="E375" s="100" t="s">
        <v>157</v>
      </c>
      <c r="F375" s="50"/>
      <c r="G375" s="114">
        <v>48135.9</v>
      </c>
      <c r="H375" s="114">
        <v>7082.4</v>
      </c>
      <c r="I375" s="114">
        <f t="shared" si="34"/>
        <v>55218.3</v>
      </c>
      <c r="J375" s="114"/>
      <c r="K375" s="114">
        <f t="shared" si="34"/>
        <v>55218.3</v>
      </c>
      <c r="L375" s="114"/>
      <c r="M375" s="114">
        <f t="shared" si="34"/>
        <v>55218.3</v>
      </c>
      <c r="N375" s="114"/>
      <c r="O375" s="114">
        <f t="shared" si="34"/>
        <v>55218.3</v>
      </c>
      <c r="P375" s="114"/>
      <c r="Q375" s="114">
        <f t="shared" si="35"/>
        <v>55218.3</v>
      </c>
      <c r="R375" s="114"/>
      <c r="S375" s="114">
        <f t="shared" si="35"/>
        <v>55218.3</v>
      </c>
      <c r="T375" s="179"/>
      <c r="U375" s="179">
        <f t="shared" si="35"/>
        <v>55218.3</v>
      </c>
      <c r="V375" s="179"/>
      <c r="W375" s="179">
        <f t="shared" si="35"/>
        <v>55218.3</v>
      </c>
      <c r="X375" s="179">
        <v>-1915.5</v>
      </c>
      <c r="Y375" s="179">
        <f t="shared" si="35"/>
        <v>53302.8</v>
      </c>
      <c r="Z375" s="179"/>
      <c r="AA375" s="179">
        <f t="shared" si="35"/>
        <v>53302.8</v>
      </c>
    </row>
    <row r="376" spans="1:27" ht="40.5" x14ac:dyDescent="0.3">
      <c r="A376" s="10"/>
      <c r="B376" s="5"/>
      <c r="C376" s="28" t="s">
        <v>403</v>
      </c>
      <c r="D376" s="78" t="s">
        <v>404</v>
      </c>
      <c r="E376" s="78"/>
      <c r="F376" s="50"/>
      <c r="G376" s="114">
        <f>G377+G380+G383+G385</f>
        <v>61314.8</v>
      </c>
      <c r="H376" s="114">
        <f>H377+H380+H383+H385</f>
        <v>0</v>
      </c>
      <c r="I376" s="114">
        <f t="shared" si="34"/>
        <v>61314.8</v>
      </c>
      <c r="J376" s="114">
        <f>J377+J380+J383+J385</f>
        <v>0</v>
      </c>
      <c r="K376" s="114">
        <f t="shared" si="34"/>
        <v>61314.8</v>
      </c>
      <c r="L376" s="114">
        <f>L377+L380+L383+L385</f>
        <v>0</v>
      </c>
      <c r="M376" s="114">
        <f t="shared" si="34"/>
        <v>61314.8</v>
      </c>
      <c r="N376" s="114">
        <f>N377+N380+N383+N385</f>
        <v>0</v>
      </c>
      <c r="O376" s="114">
        <f t="shared" si="34"/>
        <v>61314.8</v>
      </c>
      <c r="P376" s="114">
        <f>P377+P380+P383+P385</f>
        <v>0</v>
      </c>
      <c r="Q376" s="114">
        <f t="shared" si="35"/>
        <v>61314.8</v>
      </c>
      <c r="R376" s="114">
        <f>R377+R380+R383+R385</f>
        <v>0</v>
      </c>
      <c r="S376" s="114">
        <f t="shared" si="35"/>
        <v>61314.8</v>
      </c>
      <c r="T376" s="179">
        <f>T377+T380+T383+T385</f>
        <v>-1620.9</v>
      </c>
      <c r="U376" s="179">
        <f t="shared" si="35"/>
        <v>59693.9</v>
      </c>
      <c r="V376" s="179">
        <f>V377+V380+V383+V385</f>
        <v>-35.799999999999997</v>
      </c>
      <c r="W376" s="179">
        <f t="shared" si="35"/>
        <v>59658.1</v>
      </c>
      <c r="X376" s="179">
        <f>X377+X380+X383+X385</f>
        <v>-3624.3999999999996</v>
      </c>
      <c r="Y376" s="179">
        <f t="shared" si="35"/>
        <v>56033.7</v>
      </c>
      <c r="Z376" s="179">
        <f>Z377+Z380+Z383+Z385</f>
        <v>0</v>
      </c>
      <c r="AA376" s="179">
        <f t="shared" si="35"/>
        <v>56033.7</v>
      </c>
    </row>
    <row r="377" spans="1:27" ht="20.25" x14ac:dyDescent="0.3">
      <c r="A377" s="10"/>
      <c r="B377" s="5"/>
      <c r="C377" s="28" t="s">
        <v>27</v>
      </c>
      <c r="D377" s="78" t="s">
        <v>405</v>
      </c>
      <c r="E377" s="78"/>
      <c r="F377" s="50"/>
      <c r="G377" s="114">
        <f>G378+G379</f>
        <v>235</v>
      </c>
      <c r="H377" s="114">
        <f>H378+H379</f>
        <v>0</v>
      </c>
      <c r="I377" s="114">
        <f t="shared" si="34"/>
        <v>235</v>
      </c>
      <c r="J377" s="114">
        <f>J378+J379</f>
        <v>0</v>
      </c>
      <c r="K377" s="114">
        <f t="shared" si="34"/>
        <v>235</v>
      </c>
      <c r="L377" s="114">
        <f>L378+L379</f>
        <v>0</v>
      </c>
      <c r="M377" s="114">
        <f t="shared" si="34"/>
        <v>235</v>
      </c>
      <c r="N377" s="114">
        <f>N378+N379</f>
        <v>0</v>
      </c>
      <c r="O377" s="114">
        <f t="shared" si="34"/>
        <v>235</v>
      </c>
      <c r="P377" s="114">
        <f>P378+P379</f>
        <v>0</v>
      </c>
      <c r="Q377" s="114">
        <f t="shared" si="35"/>
        <v>235</v>
      </c>
      <c r="R377" s="114">
        <f>R378+R379</f>
        <v>0</v>
      </c>
      <c r="S377" s="114">
        <f t="shared" si="35"/>
        <v>235</v>
      </c>
      <c r="T377" s="179">
        <f>T378+T379</f>
        <v>0</v>
      </c>
      <c r="U377" s="179">
        <f t="shared" si="35"/>
        <v>235</v>
      </c>
      <c r="V377" s="179">
        <f>V378+V379</f>
        <v>-35.799999999999997</v>
      </c>
      <c r="W377" s="179">
        <f t="shared" si="35"/>
        <v>199.2</v>
      </c>
      <c r="X377" s="179">
        <f>X378+X379</f>
        <v>0</v>
      </c>
      <c r="Y377" s="179">
        <f t="shared" si="35"/>
        <v>199.2</v>
      </c>
      <c r="Z377" s="179">
        <f>Z378+Z379</f>
        <v>0</v>
      </c>
      <c r="AA377" s="179">
        <f t="shared" si="35"/>
        <v>199.2</v>
      </c>
    </row>
    <row r="378" spans="1:27" ht="81" x14ac:dyDescent="0.3">
      <c r="A378" s="10"/>
      <c r="B378" s="5"/>
      <c r="C378" s="48" t="s">
        <v>38</v>
      </c>
      <c r="D378" s="78" t="s">
        <v>405</v>
      </c>
      <c r="E378" s="78">
        <v>100</v>
      </c>
      <c r="F378" s="50"/>
      <c r="G378" s="114"/>
      <c r="H378" s="114"/>
      <c r="I378" s="114">
        <f t="shared" si="34"/>
        <v>0</v>
      </c>
      <c r="J378" s="114"/>
      <c r="K378" s="114">
        <f t="shared" si="34"/>
        <v>0</v>
      </c>
      <c r="L378" s="114"/>
      <c r="M378" s="114">
        <f t="shared" si="34"/>
        <v>0</v>
      </c>
      <c r="N378" s="114"/>
      <c r="O378" s="114">
        <f t="shared" ref="O378:W443" si="37">M378+N378</f>
        <v>0</v>
      </c>
      <c r="P378" s="114"/>
      <c r="Q378" s="114">
        <f t="shared" si="37"/>
        <v>0</v>
      </c>
      <c r="R378" s="114"/>
      <c r="S378" s="114">
        <f t="shared" si="37"/>
        <v>0</v>
      </c>
      <c r="T378" s="179"/>
      <c r="U378" s="179">
        <f t="shared" si="37"/>
        <v>0</v>
      </c>
      <c r="V378" s="179"/>
      <c r="W378" s="179">
        <f t="shared" si="37"/>
        <v>0</v>
      </c>
      <c r="X378" s="179"/>
      <c r="Y378" s="179">
        <f t="shared" ref="Y378:AA414" si="38">W378+X378</f>
        <v>0</v>
      </c>
      <c r="Z378" s="179"/>
      <c r="AA378" s="179">
        <f t="shared" si="38"/>
        <v>0</v>
      </c>
    </row>
    <row r="379" spans="1:27" ht="51" customHeight="1" x14ac:dyDescent="0.3">
      <c r="A379" s="10"/>
      <c r="B379" s="5"/>
      <c r="C379" s="28" t="s">
        <v>9</v>
      </c>
      <c r="D379" s="78" t="s">
        <v>405</v>
      </c>
      <c r="E379" s="78">
        <v>200</v>
      </c>
      <c r="F379" s="50">
        <v>7</v>
      </c>
      <c r="G379" s="114">
        <v>235</v>
      </c>
      <c r="H379" s="114"/>
      <c r="I379" s="114">
        <f t="shared" si="34"/>
        <v>235</v>
      </c>
      <c r="J379" s="114"/>
      <c r="K379" s="114">
        <f t="shared" si="34"/>
        <v>235</v>
      </c>
      <c r="L379" s="114"/>
      <c r="M379" s="114">
        <f t="shared" si="34"/>
        <v>235</v>
      </c>
      <c r="N379" s="114"/>
      <c r="O379" s="114">
        <f t="shared" si="37"/>
        <v>235</v>
      </c>
      <c r="P379" s="114"/>
      <c r="Q379" s="114">
        <f t="shared" si="37"/>
        <v>235</v>
      </c>
      <c r="R379" s="114"/>
      <c r="S379" s="114">
        <f t="shared" si="37"/>
        <v>235</v>
      </c>
      <c r="T379" s="179"/>
      <c r="U379" s="179">
        <f t="shared" si="37"/>
        <v>235</v>
      </c>
      <c r="V379" s="179">
        <v>-35.799999999999997</v>
      </c>
      <c r="W379" s="179">
        <f t="shared" si="37"/>
        <v>199.2</v>
      </c>
      <c r="X379" s="179"/>
      <c r="Y379" s="179">
        <f t="shared" si="38"/>
        <v>199.2</v>
      </c>
      <c r="Z379" s="179"/>
      <c r="AA379" s="179">
        <f t="shared" si="38"/>
        <v>199.2</v>
      </c>
    </row>
    <row r="380" spans="1:27" s="60" customFormat="1" ht="144" customHeight="1" x14ac:dyDescent="0.3">
      <c r="A380" s="61"/>
      <c r="B380" s="5"/>
      <c r="C380" s="49" t="s">
        <v>485</v>
      </c>
      <c r="D380" s="78" t="s">
        <v>406</v>
      </c>
      <c r="E380" s="78"/>
      <c r="F380" s="50"/>
      <c r="G380" s="114">
        <f>G381+G382</f>
        <v>33118.300000000003</v>
      </c>
      <c r="H380" s="114">
        <f>H381+H382</f>
        <v>0</v>
      </c>
      <c r="I380" s="114">
        <f t="shared" si="34"/>
        <v>33118.300000000003</v>
      </c>
      <c r="J380" s="114">
        <f>J381+J382</f>
        <v>0</v>
      </c>
      <c r="K380" s="114">
        <f t="shared" si="34"/>
        <v>33118.300000000003</v>
      </c>
      <c r="L380" s="114">
        <f>L381+L382</f>
        <v>0</v>
      </c>
      <c r="M380" s="114">
        <f t="shared" si="34"/>
        <v>33118.300000000003</v>
      </c>
      <c r="N380" s="114">
        <f>N381+N382</f>
        <v>0</v>
      </c>
      <c r="O380" s="114">
        <f t="shared" si="37"/>
        <v>33118.300000000003</v>
      </c>
      <c r="P380" s="114">
        <f>P381+P382</f>
        <v>0</v>
      </c>
      <c r="Q380" s="114">
        <f t="shared" si="37"/>
        <v>33118.300000000003</v>
      </c>
      <c r="R380" s="114">
        <f>R381+R382</f>
        <v>0</v>
      </c>
      <c r="S380" s="114">
        <f t="shared" si="37"/>
        <v>33118.300000000003</v>
      </c>
      <c r="T380" s="179">
        <f>T381+T382</f>
        <v>230</v>
      </c>
      <c r="U380" s="179">
        <f t="shared" si="37"/>
        <v>33348.300000000003</v>
      </c>
      <c r="V380" s="179">
        <f>V381+V382</f>
        <v>0</v>
      </c>
      <c r="W380" s="179">
        <f t="shared" si="37"/>
        <v>33348.300000000003</v>
      </c>
      <c r="X380" s="179">
        <f>X381+X382</f>
        <v>-1238.7</v>
      </c>
      <c r="Y380" s="179">
        <f t="shared" si="38"/>
        <v>32109.600000000002</v>
      </c>
      <c r="Z380" s="179">
        <f>Z381+Z382</f>
        <v>0</v>
      </c>
      <c r="AA380" s="179">
        <f t="shared" si="38"/>
        <v>32109.600000000002</v>
      </c>
    </row>
    <row r="381" spans="1:27" s="60" customFormat="1" ht="42.75" customHeight="1" x14ac:dyDescent="0.3">
      <c r="A381" s="61"/>
      <c r="B381" s="5"/>
      <c r="C381" s="49" t="s">
        <v>10</v>
      </c>
      <c r="D381" s="78" t="s">
        <v>406</v>
      </c>
      <c r="E381" s="78">
        <v>200</v>
      </c>
      <c r="F381" s="50"/>
      <c r="G381" s="114">
        <v>164.8</v>
      </c>
      <c r="H381" s="114"/>
      <c r="I381" s="114">
        <f t="shared" si="34"/>
        <v>164.8</v>
      </c>
      <c r="J381" s="114"/>
      <c r="K381" s="114">
        <f t="shared" si="34"/>
        <v>164.8</v>
      </c>
      <c r="L381" s="114"/>
      <c r="M381" s="114">
        <f t="shared" si="34"/>
        <v>164.8</v>
      </c>
      <c r="N381" s="114"/>
      <c r="O381" s="114">
        <f t="shared" si="37"/>
        <v>164.8</v>
      </c>
      <c r="P381" s="114"/>
      <c r="Q381" s="114">
        <f t="shared" si="37"/>
        <v>164.8</v>
      </c>
      <c r="R381" s="114"/>
      <c r="S381" s="114">
        <f t="shared" si="37"/>
        <v>164.8</v>
      </c>
      <c r="T381" s="179"/>
      <c r="U381" s="179">
        <f t="shared" si="37"/>
        <v>164.8</v>
      </c>
      <c r="V381" s="179"/>
      <c r="W381" s="179">
        <f t="shared" si="37"/>
        <v>164.8</v>
      </c>
      <c r="X381" s="179"/>
      <c r="Y381" s="179">
        <f t="shared" si="38"/>
        <v>164.8</v>
      </c>
      <c r="Z381" s="179"/>
      <c r="AA381" s="179">
        <f t="shared" si="38"/>
        <v>164.8</v>
      </c>
    </row>
    <row r="382" spans="1:27" s="60" customFormat="1" ht="42.75" customHeight="1" x14ac:dyDescent="0.3">
      <c r="A382" s="61"/>
      <c r="B382" s="5"/>
      <c r="C382" s="49" t="s">
        <v>9</v>
      </c>
      <c r="D382" s="78" t="s">
        <v>406</v>
      </c>
      <c r="E382" s="78">
        <v>300</v>
      </c>
      <c r="F382" s="50"/>
      <c r="G382" s="114">
        <v>32953.5</v>
      </c>
      <c r="H382" s="114"/>
      <c r="I382" s="114">
        <f t="shared" si="34"/>
        <v>32953.5</v>
      </c>
      <c r="J382" s="114"/>
      <c r="K382" s="114">
        <f t="shared" si="34"/>
        <v>32953.5</v>
      </c>
      <c r="L382" s="114"/>
      <c r="M382" s="114">
        <f t="shared" si="34"/>
        <v>32953.5</v>
      </c>
      <c r="N382" s="114"/>
      <c r="O382" s="114">
        <f t="shared" si="37"/>
        <v>32953.5</v>
      </c>
      <c r="P382" s="114"/>
      <c r="Q382" s="114">
        <f t="shared" si="37"/>
        <v>32953.5</v>
      </c>
      <c r="R382" s="114"/>
      <c r="S382" s="114">
        <f t="shared" si="37"/>
        <v>32953.5</v>
      </c>
      <c r="T382" s="179">
        <v>230</v>
      </c>
      <c r="U382" s="179">
        <f t="shared" si="37"/>
        <v>33183.5</v>
      </c>
      <c r="V382" s="179"/>
      <c r="W382" s="179">
        <f t="shared" si="37"/>
        <v>33183.5</v>
      </c>
      <c r="X382" s="179">
        <v>-1238.7</v>
      </c>
      <c r="Y382" s="179">
        <f t="shared" si="38"/>
        <v>31944.799999999999</v>
      </c>
      <c r="Z382" s="179"/>
      <c r="AA382" s="179">
        <f t="shared" si="38"/>
        <v>31944.799999999999</v>
      </c>
    </row>
    <row r="383" spans="1:27" s="60" customFormat="1" ht="153.6" customHeight="1" x14ac:dyDescent="0.3">
      <c r="A383" s="61"/>
      <c r="B383" s="5"/>
      <c r="C383" s="49" t="s">
        <v>209</v>
      </c>
      <c r="D383" s="78" t="s">
        <v>407</v>
      </c>
      <c r="E383" s="78"/>
      <c r="F383" s="50"/>
      <c r="G383" s="114">
        <f>G384</f>
        <v>105.6</v>
      </c>
      <c r="H383" s="114">
        <f>H384</f>
        <v>0</v>
      </c>
      <c r="I383" s="114">
        <f t="shared" si="34"/>
        <v>105.6</v>
      </c>
      <c r="J383" s="114">
        <f>J384</f>
        <v>0</v>
      </c>
      <c r="K383" s="114">
        <f t="shared" si="34"/>
        <v>105.6</v>
      </c>
      <c r="L383" s="114">
        <f>L384</f>
        <v>0</v>
      </c>
      <c r="M383" s="114">
        <f t="shared" si="34"/>
        <v>105.6</v>
      </c>
      <c r="N383" s="114">
        <f>N384</f>
        <v>0</v>
      </c>
      <c r="O383" s="114">
        <f t="shared" si="37"/>
        <v>105.6</v>
      </c>
      <c r="P383" s="114">
        <f>P384</f>
        <v>0</v>
      </c>
      <c r="Q383" s="114">
        <f t="shared" si="37"/>
        <v>105.6</v>
      </c>
      <c r="R383" s="114">
        <f>R384</f>
        <v>0</v>
      </c>
      <c r="S383" s="114">
        <f t="shared" si="37"/>
        <v>105.6</v>
      </c>
      <c r="T383" s="179">
        <f>T384</f>
        <v>143.9</v>
      </c>
      <c r="U383" s="179">
        <f t="shared" si="37"/>
        <v>249.5</v>
      </c>
      <c r="V383" s="179">
        <f>V384</f>
        <v>0</v>
      </c>
      <c r="W383" s="179">
        <f t="shared" si="37"/>
        <v>249.5</v>
      </c>
      <c r="X383" s="179">
        <f>X384</f>
        <v>-86.5</v>
      </c>
      <c r="Y383" s="179">
        <f t="shared" si="38"/>
        <v>163</v>
      </c>
      <c r="Z383" s="179">
        <f>Z384</f>
        <v>0</v>
      </c>
      <c r="AA383" s="179">
        <f t="shared" si="38"/>
        <v>163</v>
      </c>
    </row>
    <row r="384" spans="1:27" s="60" customFormat="1" ht="60" customHeight="1" x14ac:dyDescent="0.3">
      <c r="A384" s="61"/>
      <c r="B384" s="5"/>
      <c r="C384" s="49" t="s">
        <v>9</v>
      </c>
      <c r="D384" s="78" t="s">
        <v>407</v>
      </c>
      <c r="E384" s="78">
        <v>200</v>
      </c>
      <c r="F384" s="50"/>
      <c r="G384" s="114">
        <v>105.6</v>
      </c>
      <c r="H384" s="114"/>
      <c r="I384" s="114">
        <f t="shared" si="34"/>
        <v>105.6</v>
      </c>
      <c r="J384" s="114"/>
      <c r="K384" s="114">
        <f t="shared" si="34"/>
        <v>105.6</v>
      </c>
      <c r="L384" s="114"/>
      <c r="M384" s="114">
        <f t="shared" si="34"/>
        <v>105.6</v>
      </c>
      <c r="N384" s="114"/>
      <c r="O384" s="114">
        <f t="shared" si="37"/>
        <v>105.6</v>
      </c>
      <c r="P384" s="114"/>
      <c r="Q384" s="114">
        <f t="shared" si="37"/>
        <v>105.6</v>
      </c>
      <c r="R384" s="114"/>
      <c r="S384" s="114">
        <f t="shared" si="37"/>
        <v>105.6</v>
      </c>
      <c r="T384" s="179">
        <v>143.9</v>
      </c>
      <c r="U384" s="179">
        <f t="shared" si="37"/>
        <v>249.5</v>
      </c>
      <c r="V384" s="179"/>
      <c r="W384" s="179">
        <f t="shared" si="37"/>
        <v>249.5</v>
      </c>
      <c r="X384" s="179">
        <v>-86.5</v>
      </c>
      <c r="Y384" s="179">
        <f t="shared" si="38"/>
        <v>163</v>
      </c>
      <c r="Z384" s="179"/>
      <c r="AA384" s="179">
        <f t="shared" si="38"/>
        <v>163</v>
      </c>
    </row>
    <row r="385" spans="1:27" s="60" customFormat="1" ht="91.15" customHeight="1" x14ac:dyDescent="0.3">
      <c r="A385" s="61"/>
      <c r="B385" s="5"/>
      <c r="C385" s="49" t="s">
        <v>53</v>
      </c>
      <c r="D385" s="78" t="s">
        <v>408</v>
      </c>
      <c r="E385" s="78"/>
      <c r="F385" s="50"/>
      <c r="G385" s="114">
        <f>G386+G387</f>
        <v>27855.899999999998</v>
      </c>
      <c r="H385" s="114">
        <f>H386+H387</f>
        <v>0</v>
      </c>
      <c r="I385" s="114">
        <f t="shared" si="34"/>
        <v>27855.899999999998</v>
      </c>
      <c r="J385" s="114">
        <f>J386+J387</f>
        <v>0</v>
      </c>
      <c r="K385" s="114">
        <f t="shared" si="34"/>
        <v>27855.899999999998</v>
      </c>
      <c r="L385" s="114">
        <f>L386+L387</f>
        <v>0</v>
      </c>
      <c r="M385" s="114">
        <f t="shared" si="34"/>
        <v>27855.899999999998</v>
      </c>
      <c r="N385" s="114">
        <f>N386+N387</f>
        <v>0</v>
      </c>
      <c r="O385" s="114">
        <f t="shared" si="37"/>
        <v>27855.899999999998</v>
      </c>
      <c r="P385" s="114">
        <f>P386+P387</f>
        <v>0</v>
      </c>
      <c r="Q385" s="114">
        <f t="shared" si="37"/>
        <v>27855.899999999998</v>
      </c>
      <c r="R385" s="114">
        <f>R386+R387</f>
        <v>0</v>
      </c>
      <c r="S385" s="114">
        <f t="shared" si="37"/>
        <v>27855.899999999998</v>
      </c>
      <c r="T385" s="179">
        <f>T386+T387</f>
        <v>-1994.8</v>
      </c>
      <c r="U385" s="179">
        <f t="shared" si="37"/>
        <v>25861.1</v>
      </c>
      <c r="V385" s="179">
        <f>V386+V387</f>
        <v>0</v>
      </c>
      <c r="W385" s="179">
        <f t="shared" si="37"/>
        <v>25861.1</v>
      </c>
      <c r="X385" s="179">
        <f>X386+X387</f>
        <v>-2299.1999999999998</v>
      </c>
      <c r="Y385" s="179">
        <f t="shared" si="38"/>
        <v>23561.899999999998</v>
      </c>
      <c r="Z385" s="179">
        <f>Z386+Z387</f>
        <v>0</v>
      </c>
      <c r="AA385" s="179">
        <f t="shared" si="38"/>
        <v>23561.899999999998</v>
      </c>
    </row>
    <row r="386" spans="1:27" s="60" customFormat="1" ht="42.75" customHeight="1" x14ac:dyDescent="0.3">
      <c r="A386" s="61"/>
      <c r="B386" s="5"/>
      <c r="C386" s="49" t="s">
        <v>9</v>
      </c>
      <c r="D386" s="78" t="s">
        <v>408</v>
      </c>
      <c r="E386" s="78">
        <v>200</v>
      </c>
      <c r="F386" s="50"/>
      <c r="G386" s="114">
        <v>138.6</v>
      </c>
      <c r="H386" s="114"/>
      <c r="I386" s="114">
        <f t="shared" si="34"/>
        <v>138.6</v>
      </c>
      <c r="J386" s="114"/>
      <c r="K386" s="114">
        <f t="shared" si="34"/>
        <v>138.6</v>
      </c>
      <c r="L386" s="114"/>
      <c r="M386" s="114">
        <f t="shared" si="34"/>
        <v>138.6</v>
      </c>
      <c r="N386" s="114"/>
      <c r="O386" s="114">
        <f t="shared" si="37"/>
        <v>138.6</v>
      </c>
      <c r="P386" s="114"/>
      <c r="Q386" s="114">
        <f t="shared" si="37"/>
        <v>138.6</v>
      </c>
      <c r="R386" s="114"/>
      <c r="S386" s="114">
        <f t="shared" si="37"/>
        <v>138.6</v>
      </c>
      <c r="T386" s="179"/>
      <c r="U386" s="179">
        <f t="shared" si="37"/>
        <v>138.6</v>
      </c>
      <c r="V386" s="179"/>
      <c r="W386" s="179">
        <f t="shared" si="37"/>
        <v>138.6</v>
      </c>
      <c r="X386" s="179"/>
      <c r="Y386" s="179">
        <f t="shared" si="38"/>
        <v>138.6</v>
      </c>
      <c r="Z386" s="179"/>
      <c r="AA386" s="179">
        <f t="shared" si="38"/>
        <v>138.6</v>
      </c>
    </row>
    <row r="387" spans="1:27" s="60" customFormat="1" ht="42.75" customHeight="1" x14ac:dyDescent="0.3">
      <c r="A387" s="61"/>
      <c r="B387" s="5"/>
      <c r="C387" s="49" t="s">
        <v>10</v>
      </c>
      <c r="D387" s="78" t="s">
        <v>408</v>
      </c>
      <c r="E387" s="78">
        <v>300</v>
      </c>
      <c r="F387" s="50"/>
      <c r="G387" s="114">
        <v>27717.3</v>
      </c>
      <c r="H387" s="114"/>
      <c r="I387" s="114">
        <f t="shared" si="34"/>
        <v>27717.3</v>
      </c>
      <c r="J387" s="114"/>
      <c r="K387" s="114">
        <f t="shared" si="34"/>
        <v>27717.3</v>
      </c>
      <c r="L387" s="114"/>
      <c r="M387" s="114">
        <f t="shared" si="34"/>
        <v>27717.3</v>
      </c>
      <c r="N387" s="114"/>
      <c r="O387" s="114">
        <f t="shared" si="37"/>
        <v>27717.3</v>
      </c>
      <c r="P387" s="114"/>
      <c r="Q387" s="114">
        <f t="shared" si="37"/>
        <v>27717.3</v>
      </c>
      <c r="R387" s="114"/>
      <c r="S387" s="114">
        <f t="shared" si="37"/>
        <v>27717.3</v>
      </c>
      <c r="T387" s="179">
        <v>-1994.8</v>
      </c>
      <c r="U387" s="179">
        <f t="shared" si="37"/>
        <v>25722.5</v>
      </c>
      <c r="V387" s="179"/>
      <c r="W387" s="179">
        <f t="shared" si="37"/>
        <v>25722.5</v>
      </c>
      <c r="X387" s="179">
        <v>-2299.1999999999998</v>
      </c>
      <c r="Y387" s="179">
        <f t="shared" si="38"/>
        <v>23423.3</v>
      </c>
      <c r="Z387" s="179"/>
      <c r="AA387" s="179">
        <f t="shared" si="38"/>
        <v>23423.3</v>
      </c>
    </row>
    <row r="388" spans="1:27" ht="81.599999999999994" customHeight="1" x14ac:dyDescent="0.3">
      <c r="A388" s="10"/>
      <c r="B388" s="11">
        <v>15</v>
      </c>
      <c r="C388" s="7" t="s">
        <v>149</v>
      </c>
      <c r="D388" s="51" t="s">
        <v>54</v>
      </c>
      <c r="E388" s="51"/>
      <c r="F388" s="13"/>
      <c r="G388" s="113">
        <f>G389</f>
        <v>1849.1</v>
      </c>
      <c r="H388" s="113">
        <f>H389</f>
        <v>150</v>
      </c>
      <c r="I388" s="114">
        <f t="shared" si="34"/>
        <v>1999.1</v>
      </c>
      <c r="J388" s="113">
        <f>J389</f>
        <v>0</v>
      </c>
      <c r="K388" s="114">
        <f t="shared" si="34"/>
        <v>1999.1</v>
      </c>
      <c r="L388" s="113">
        <f>L389</f>
        <v>0</v>
      </c>
      <c r="M388" s="114">
        <f t="shared" si="34"/>
        <v>1999.1</v>
      </c>
      <c r="N388" s="113">
        <f>N389</f>
        <v>0</v>
      </c>
      <c r="O388" s="114">
        <f t="shared" si="37"/>
        <v>1999.1</v>
      </c>
      <c r="P388" s="113">
        <f>P389</f>
        <v>0</v>
      </c>
      <c r="Q388" s="114">
        <f t="shared" si="37"/>
        <v>1999.1</v>
      </c>
      <c r="R388" s="113">
        <f>R389</f>
        <v>0</v>
      </c>
      <c r="S388" s="114">
        <f t="shared" si="37"/>
        <v>1999.1</v>
      </c>
      <c r="T388" s="178">
        <f>T389</f>
        <v>190</v>
      </c>
      <c r="U388" s="179">
        <f t="shared" si="37"/>
        <v>2189.1</v>
      </c>
      <c r="V388" s="178">
        <f>V389</f>
        <v>40</v>
      </c>
      <c r="W388" s="179">
        <f t="shared" si="37"/>
        <v>2229.1</v>
      </c>
      <c r="X388" s="178">
        <f>X389</f>
        <v>0</v>
      </c>
      <c r="Y388" s="179">
        <f t="shared" si="38"/>
        <v>2229.1</v>
      </c>
      <c r="Z388" s="178">
        <f>Z389</f>
        <v>-16.8</v>
      </c>
      <c r="AA388" s="179">
        <f t="shared" si="38"/>
        <v>2212.2999999999997</v>
      </c>
    </row>
    <row r="389" spans="1:27" s="60" customFormat="1" ht="45.75" customHeight="1" x14ac:dyDescent="0.3">
      <c r="A389" s="61"/>
      <c r="B389" s="11"/>
      <c r="C389" s="49" t="s">
        <v>218</v>
      </c>
      <c r="D389" s="128" t="s">
        <v>409</v>
      </c>
      <c r="E389" s="51"/>
      <c r="F389" s="13"/>
      <c r="G389" s="113">
        <f>G390+G393+G396</f>
        <v>1849.1</v>
      </c>
      <c r="H389" s="113">
        <f>H390+H393+H396</f>
        <v>150</v>
      </c>
      <c r="I389" s="114">
        <f t="shared" si="34"/>
        <v>1999.1</v>
      </c>
      <c r="J389" s="113">
        <f>J390+J393+J396</f>
        <v>0</v>
      </c>
      <c r="K389" s="114">
        <f t="shared" si="34"/>
        <v>1999.1</v>
      </c>
      <c r="L389" s="113">
        <f>L390+L393+L396</f>
        <v>0</v>
      </c>
      <c r="M389" s="114">
        <f t="shared" si="34"/>
        <v>1999.1</v>
      </c>
      <c r="N389" s="113">
        <f>N390+N393+N396</f>
        <v>0</v>
      </c>
      <c r="O389" s="114">
        <f t="shared" si="37"/>
        <v>1999.1</v>
      </c>
      <c r="P389" s="113">
        <f>P390+P393+P396</f>
        <v>0</v>
      </c>
      <c r="Q389" s="114">
        <f t="shared" si="37"/>
        <v>1999.1</v>
      </c>
      <c r="R389" s="113">
        <f>R390+R393+R396</f>
        <v>0</v>
      </c>
      <c r="S389" s="114">
        <f t="shared" si="37"/>
        <v>1999.1</v>
      </c>
      <c r="T389" s="178">
        <f>T390+T393+T396</f>
        <v>190</v>
      </c>
      <c r="U389" s="179">
        <f t="shared" si="37"/>
        <v>2189.1</v>
      </c>
      <c r="V389" s="178">
        <f>V390+V393+V396</f>
        <v>40</v>
      </c>
      <c r="W389" s="179">
        <f t="shared" si="37"/>
        <v>2229.1</v>
      </c>
      <c r="X389" s="178">
        <f>X390+X393+X396</f>
        <v>0</v>
      </c>
      <c r="Y389" s="179">
        <f t="shared" si="38"/>
        <v>2229.1</v>
      </c>
      <c r="Z389" s="178">
        <f>Z390+Z393+Z396</f>
        <v>-16.8</v>
      </c>
      <c r="AA389" s="179">
        <f t="shared" si="38"/>
        <v>2212.2999999999997</v>
      </c>
    </row>
    <row r="390" spans="1:27" ht="69" customHeight="1" x14ac:dyDescent="0.3">
      <c r="A390" s="10"/>
      <c r="B390" s="5"/>
      <c r="C390" s="28" t="s">
        <v>410</v>
      </c>
      <c r="D390" s="78" t="s">
        <v>412</v>
      </c>
      <c r="E390" s="78"/>
      <c r="F390" s="50"/>
      <c r="G390" s="114">
        <f t="shared" ref="G390:Z397" si="39">G391</f>
        <v>1155.0999999999999</v>
      </c>
      <c r="H390" s="114">
        <f t="shared" si="39"/>
        <v>0</v>
      </c>
      <c r="I390" s="114">
        <f t="shared" si="34"/>
        <v>1155.0999999999999</v>
      </c>
      <c r="J390" s="114">
        <f t="shared" si="39"/>
        <v>0</v>
      </c>
      <c r="K390" s="114">
        <f t="shared" si="34"/>
        <v>1155.0999999999999</v>
      </c>
      <c r="L390" s="114">
        <f t="shared" si="39"/>
        <v>0</v>
      </c>
      <c r="M390" s="114">
        <f t="shared" si="34"/>
        <v>1155.0999999999999</v>
      </c>
      <c r="N390" s="114">
        <f t="shared" si="39"/>
        <v>0</v>
      </c>
      <c r="O390" s="114">
        <f t="shared" si="37"/>
        <v>1155.0999999999999</v>
      </c>
      <c r="P390" s="114">
        <f t="shared" si="39"/>
        <v>0</v>
      </c>
      <c r="Q390" s="114">
        <f t="shared" si="37"/>
        <v>1155.0999999999999</v>
      </c>
      <c r="R390" s="114">
        <f t="shared" si="39"/>
        <v>0</v>
      </c>
      <c r="S390" s="114">
        <f t="shared" si="37"/>
        <v>1155.0999999999999</v>
      </c>
      <c r="T390" s="179">
        <f t="shared" si="39"/>
        <v>140</v>
      </c>
      <c r="U390" s="179">
        <f t="shared" si="37"/>
        <v>1295.0999999999999</v>
      </c>
      <c r="V390" s="179">
        <f t="shared" si="39"/>
        <v>40</v>
      </c>
      <c r="W390" s="179">
        <f t="shared" si="37"/>
        <v>1335.1</v>
      </c>
      <c r="X390" s="179">
        <f t="shared" si="39"/>
        <v>0</v>
      </c>
      <c r="Y390" s="179">
        <f t="shared" si="38"/>
        <v>1335.1</v>
      </c>
      <c r="Z390" s="179">
        <f t="shared" si="39"/>
        <v>-16.8</v>
      </c>
      <c r="AA390" s="179">
        <f t="shared" si="38"/>
        <v>1318.3</v>
      </c>
    </row>
    <row r="391" spans="1:27" ht="46.5" customHeight="1" x14ac:dyDescent="0.3">
      <c r="A391" s="10"/>
      <c r="B391" s="5"/>
      <c r="C391" s="28" t="s">
        <v>55</v>
      </c>
      <c r="D391" s="78" t="s">
        <v>413</v>
      </c>
      <c r="E391" s="78"/>
      <c r="F391" s="50"/>
      <c r="G391" s="114">
        <f t="shared" si="39"/>
        <v>1155.0999999999999</v>
      </c>
      <c r="H391" s="114">
        <f t="shared" si="39"/>
        <v>0</v>
      </c>
      <c r="I391" s="114">
        <f t="shared" si="34"/>
        <v>1155.0999999999999</v>
      </c>
      <c r="J391" s="114">
        <f t="shared" si="39"/>
        <v>0</v>
      </c>
      <c r="K391" s="114">
        <f t="shared" si="34"/>
        <v>1155.0999999999999</v>
      </c>
      <c r="L391" s="114">
        <f t="shared" si="39"/>
        <v>0</v>
      </c>
      <c r="M391" s="114">
        <f t="shared" si="34"/>
        <v>1155.0999999999999</v>
      </c>
      <c r="N391" s="114">
        <f t="shared" si="39"/>
        <v>0</v>
      </c>
      <c r="O391" s="114">
        <f t="shared" si="37"/>
        <v>1155.0999999999999</v>
      </c>
      <c r="P391" s="114">
        <f t="shared" si="39"/>
        <v>0</v>
      </c>
      <c r="Q391" s="114">
        <f t="shared" si="37"/>
        <v>1155.0999999999999</v>
      </c>
      <c r="R391" s="114">
        <f t="shared" si="39"/>
        <v>0</v>
      </c>
      <c r="S391" s="114">
        <f t="shared" si="37"/>
        <v>1155.0999999999999</v>
      </c>
      <c r="T391" s="179">
        <f t="shared" si="39"/>
        <v>140</v>
      </c>
      <c r="U391" s="179">
        <f t="shared" si="37"/>
        <v>1295.0999999999999</v>
      </c>
      <c r="V391" s="179">
        <f t="shared" si="39"/>
        <v>40</v>
      </c>
      <c r="W391" s="179">
        <f t="shared" si="37"/>
        <v>1335.1</v>
      </c>
      <c r="X391" s="179">
        <f t="shared" si="39"/>
        <v>0</v>
      </c>
      <c r="Y391" s="179">
        <f t="shared" si="38"/>
        <v>1335.1</v>
      </c>
      <c r="Z391" s="179">
        <f t="shared" si="39"/>
        <v>-16.8</v>
      </c>
      <c r="AA391" s="179">
        <f t="shared" si="38"/>
        <v>1318.3</v>
      </c>
    </row>
    <row r="392" spans="1:27" ht="40.5" x14ac:dyDescent="0.3">
      <c r="A392" s="10"/>
      <c r="B392" s="5"/>
      <c r="C392" s="28" t="s">
        <v>9</v>
      </c>
      <c r="D392" s="78" t="s">
        <v>413</v>
      </c>
      <c r="E392" s="78">
        <v>200</v>
      </c>
      <c r="F392" s="50">
        <v>4</v>
      </c>
      <c r="G392" s="114">
        <v>1155.0999999999999</v>
      </c>
      <c r="H392" s="114"/>
      <c r="I392" s="114">
        <f t="shared" si="34"/>
        <v>1155.0999999999999</v>
      </c>
      <c r="J392" s="114"/>
      <c r="K392" s="114">
        <f t="shared" si="34"/>
        <v>1155.0999999999999</v>
      </c>
      <c r="L392" s="114"/>
      <c r="M392" s="114">
        <f t="shared" si="34"/>
        <v>1155.0999999999999</v>
      </c>
      <c r="N392" s="114"/>
      <c r="O392" s="114">
        <f t="shared" si="37"/>
        <v>1155.0999999999999</v>
      </c>
      <c r="P392" s="114"/>
      <c r="Q392" s="114">
        <f t="shared" si="37"/>
        <v>1155.0999999999999</v>
      </c>
      <c r="R392" s="114"/>
      <c r="S392" s="114">
        <f t="shared" si="37"/>
        <v>1155.0999999999999</v>
      </c>
      <c r="T392" s="179">
        <v>140</v>
      </c>
      <c r="U392" s="179">
        <f t="shared" si="37"/>
        <v>1295.0999999999999</v>
      </c>
      <c r="V392" s="179">
        <v>40</v>
      </c>
      <c r="W392" s="179">
        <f t="shared" si="37"/>
        <v>1335.1</v>
      </c>
      <c r="X392" s="179"/>
      <c r="Y392" s="179">
        <f t="shared" si="38"/>
        <v>1335.1</v>
      </c>
      <c r="Z392" s="179">
        <v>-16.8</v>
      </c>
      <c r="AA392" s="179">
        <f t="shared" si="38"/>
        <v>1318.3</v>
      </c>
    </row>
    <row r="393" spans="1:27" s="60" customFormat="1" ht="39" x14ac:dyDescent="0.3">
      <c r="A393" s="61"/>
      <c r="B393" s="5"/>
      <c r="C393" s="44" t="s">
        <v>420</v>
      </c>
      <c r="D393" s="88" t="s">
        <v>414</v>
      </c>
      <c r="E393" s="88"/>
      <c r="F393" s="50"/>
      <c r="G393" s="114">
        <f t="shared" si="39"/>
        <v>274</v>
      </c>
      <c r="H393" s="114">
        <f t="shared" si="39"/>
        <v>150</v>
      </c>
      <c r="I393" s="114">
        <f t="shared" si="34"/>
        <v>424</v>
      </c>
      <c r="J393" s="114">
        <f t="shared" si="39"/>
        <v>0</v>
      </c>
      <c r="K393" s="114">
        <f t="shared" si="34"/>
        <v>424</v>
      </c>
      <c r="L393" s="114">
        <f t="shared" si="39"/>
        <v>0</v>
      </c>
      <c r="M393" s="114">
        <f t="shared" si="34"/>
        <v>424</v>
      </c>
      <c r="N393" s="114">
        <f t="shared" si="39"/>
        <v>0</v>
      </c>
      <c r="O393" s="114">
        <f t="shared" si="37"/>
        <v>424</v>
      </c>
      <c r="P393" s="114">
        <f t="shared" si="39"/>
        <v>0</v>
      </c>
      <c r="Q393" s="114">
        <f t="shared" si="37"/>
        <v>424</v>
      </c>
      <c r="R393" s="114">
        <f t="shared" si="39"/>
        <v>0</v>
      </c>
      <c r="S393" s="114">
        <f t="shared" si="37"/>
        <v>424</v>
      </c>
      <c r="T393" s="179">
        <f t="shared" si="39"/>
        <v>0</v>
      </c>
      <c r="U393" s="179">
        <f t="shared" si="37"/>
        <v>424</v>
      </c>
      <c r="V393" s="179">
        <f t="shared" si="39"/>
        <v>0</v>
      </c>
      <c r="W393" s="179">
        <f t="shared" si="37"/>
        <v>424</v>
      </c>
      <c r="X393" s="179">
        <f t="shared" si="39"/>
        <v>0</v>
      </c>
      <c r="Y393" s="179">
        <f t="shared" si="38"/>
        <v>424</v>
      </c>
      <c r="Z393" s="179">
        <f t="shared" si="39"/>
        <v>0</v>
      </c>
      <c r="AA393" s="179">
        <f t="shared" si="38"/>
        <v>424</v>
      </c>
    </row>
    <row r="394" spans="1:27" s="60" customFormat="1" ht="30.6" customHeight="1" x14ac:dyDescent="0.3">
      <c r="A394" s="61"/>
      <c r="B394" s="5"/>
      <c r="C394" s="44" t="s">
        <v>55</v>
      </c>
      <c r="D394" s="88" t="s">
        <v>415</v>
      </c>
      <c r="E394" s="88"/>
      <c r="F394" s="50"/>
      <c r="G394" s="114">
        <f t="shared" si="39"/>
        <v>274</v>
      </c>
      <c r="H394" s="114">
        <f t="shared" si="39"/>
        <v>150</v>
      </c>
      <c r="I394" s="114">
        <f t="shared" si="34"/>
        <v>424</v>
      </c>
      <c r="J394" s="114">
        <f t="shared" si="39"/>
        <v>0</v>
      </c>
      <c r="K394" s="114">
        <f t="shared" si="34"/>
        <v>424</v>
      </c>
      <c r="L394" s="114">
        <f t="shared" si="39"/>
        <v>0</v>
      </c>
      <c r="M394" s="114">
        <f t="shared" si="34"/>
        <v>424</v>
      </c>
      <c r="N394" s="114">
        <f t="shared" si="39"/>
        <v>0</v>
      </c>
      <c r="O394" s="114">
        <f t="shared" si="37"/>
        <v>424</v>
      </c>
      <c r="P394" s="114">
        <f t="shared" si="39"/>
        <v>0</v>
      </c>
      <c r="Q394" s="114">
        <f t="shared" si="37"/>
        <v>424</v>
      </c>
      <c r="R394" s="114">
        <f t="shared" si="39"/>
        <v>0</v>
      </c>
      <c r="S394" s="114">
        <f t="shared" si="37"/>
        <v>424</v>
      </c>
      <c r="T394" s="179">
        <f t="shared" si="39"/>
        <v>0</v>
      </c>
      <c r="U394" s="179">
        <f t="shared" si="37"/>
        <v>424</v>
      </c>
      <c r="V394" s="179">
        <f t="shared" si="39"/>
        <v>0</v>
      </c>
      <c r="W394" s="179">
        <f t="shared" si="37"/>
        <v>424</v>
      </c>
      <c r="X394" s="179">
        <f t="shared" si="39"/>
        <v>0</v>
      </c>
      <c r="Y394" s="179">
        <f t="shared" si="38"/>
        <v>424</v>
      </c>
      <c r="Z394" s="179">
        <f t="shared" si="39"/>
        <v>0</v>
      </c>
      <c r="AA394" s="179">
        <f t="shared" si="38"/>
        <v>424</v>
      </c>
    </row>
    <row r="395" spans="1:27" s="60" customFormat="1" ht="39" x14ac:dyDescent="0.3">
      <c r="A395" s="61"/>
      <c r="B395" s="5"/>
      <c r="C395" s="56" t="s">
        <v>9</v>
      </c>
      <c r="D395" s="88" t="s">
        <v>415</v>
      </c>
      <c r="E395" s="88" t="s">
        <v>152</v>
      </c>
      <c r="F395" s="50"/>
      <c r="G395" s="114">
        <v>274</v>
      </c>
      <c r="H395" s="114">
        <v>150</v>
      </c>
      <c r="I395" s="114">
        <f t="shared" si="34"/>
        <v>424</v>
      </c>
      <c r="J395" s="114"/>
      <c r="K395" s="114">
        <f t="shared" si="34"/>
        <v>424</v>
      </c>
      <c r="L395" s="114"/>
      <c r="M395" s="114">
        <f t="shared" si="34"/>
        <v>424</v>
      </c>
      <c r="N395" s="114"/>
      <c r="O395" s="114">
        <f t="shared" si="37"/>
        <v>424</v>
      </c>
      <c r="P395" s="114"/>
      <c r="Q395" s="114">
        <f t="shared" si="37"/>
        <v>424</v>
      </c>
      <c r="R395" s="114"/>
      <c r="S395" s="114">
        <f t="shared" si="37"/>
        <v>424</v>
      </c>
      <c r="T395" s="179"/>
      <c r="U395" s="179">
        <f t="shared" si="37"/>
        <v>424</v>
      </c>
      <c r="V395" s="179"/>
      <c r="W395" s="179">
        <f t="shared" si="37"/>
        <v>424</v>
      </c>
      <c r="X395" s="179"/>
      <c r="Y395" s="179">
        <f t="shared" si="38"/>
        <v>424</v>
      </c>
      <c r="Z395" s="179"/>
      <c r="AA395" s="179">
        <f t="shared" si="38"/>
        <v>424</v>
      </c>
    </row>
    <row r="396" spans="1:27" s="60" customFormat="1" ht="48" customHeight="1" x14ac:dyDescent="0.3">
      <c r="A396" s="61"/>
      <c r="B396" s="5"/>
      <c r="C396" s="56" t="s">
        <v>411</v>
      </c>
      <c r="D396" s="88" t="s">
        <v>416</v>
      </c>
      <c r="E396" s="88"/>
      <c r="F396" s="50"/>
      <c r="G396" s="114">
        <f t="shared" si="39"/>
        <v>420</v>
      </c>
      <c r="H396" s="114">
        <f t="shared" si="39"/>
        <v>0</v>
      </c>
      <c r="I396" s="114">
        <f t="shared" si="34"/>
        <v>420</v>
      </c>
      <c r="J396" s="114">
        <f t="shared" si="39"/>
        <v>0</v>
      </c>
      <c r="K396" s="114">
        <f t="shared" si="34"/>
        <v>420</v>
      </c>
      <c r="L396" s="114">
        <f t="shared" si="39"/>
        <v>0</v>
      </c>
      <c r="M396" s="114">
        <f t="shared" si="34"/>
        <v>420</v>
      </c>
      <c r="N396" s="114">
        <f t="shared" si="39"/>
        <v>0</v>
      </c>
      <c r="O396" s="114">
        <f t="shared" si="37"/>
        <v>420</v>
      </c>
      <c r="P396" s="114">
        <f t="shared" si="39"/>
        <v>0</v>
      </c>
      <c r="Q396" s="114">
        <f t="shared" si="37"/>
        <v>420</v>
      </c>
      <c r="R396" s="114">
        <f t="shared" si="39"/>
        <v>0</v>
      </c>
      <c r="S396" s="114">
        <f t="shared" si="37"/>
        <v>420</v>
      </c>
      <c r="T396" s="179">
        <f t="shared" si="39"/>
        <v>50</v>
      </c>
      <c r="U396" s="179">
        <f t="shared" si="37"/>
        <v>470</v>
      </c>
      <c r="V396" s="179">
        <f t="shared" si="39"/>
        <v>0</v>
      </c>
      <c r="W396" s="179">
        <f t="shared" si="37"/>
        <v>470</v>
      </c>
      <c r="X396" s="179">
        <f t="shared" si="39"/>
        <v>0</v>
      </c>
      <c r="Y396" s="179">
        <f t="shared" si="38"/>
        <v>470</v>
      </c>
      <c r="Z396" s="179">
        <f t="shared" si="39"/>
        <v>0</v>
      </c>
      <c r="AA396" s="179">
        <f t="shared" si="38"/>
        <v>470</v>
      </c>
    </row>
    <row r="397" spans="1:27" s="60" customFormat="1" ht="34.9" customHeight="1" x14ac:dyDescent="0.3">
      <c r="A397" s="61"/>
      <c r="B397" s="5"/>
      <c r="C397" s="44" t="s">
        <v>55</v>
      </c>
      <c r="D397" s="88" t="s">
        <v>417</v>
      </c>
      <c r="E397" s="88"/>
      <c r="F397" s="50"/>
      <c r="G397" s="114">
        <f t="shared" si="39"/>
        <v>420</v>
      </c>
      <c r="H397" s="114">
        <f t="shared" si="39"/>
        <v>0</v>
      </c>
      <c r="I397" s="114">
        <f t="shared" si="34"/>
        <v>420</v>
      </c>
      <c r="J397" s="114">
        <f t="shared" si="39"/>
        <v>0</v>
      </c>
      <c r="K397" s="114">
        <f t="shared" si="34"/>
        <v>420</v>
      </c>
      <c r="L397" s="114">
        <f t="shared" si="39"/>
        <v>0</v>
      </c>
      <c r="M397" s="114">
        <f t="shared" si="34"/>
        <v>420</v>
      </c>
      <c r="N397" s="114">
        <f t="shared" si="39"/>
        <v>0</v>
      </c>
      <c r="O397" s="114">
        <f t="shared" si="37"/>
        <v>420</v>
      </c>
      <c r="P397" s="114">
        <f t="shared" si="39"/>
        <v>0</v>
      </c>
      <c r="Q397" s="114">
        <f t="shared" si="37"/>
        <v>420</v>
      </c>
      <c r="R397" s="114">
        <f t="shared" si="39"/>
        <v>0</v>
      </c>
      <c r="S397" s="114">
        <f t="shared" si="37"/>
        <v>420</v>
      </c>
      <c r="T397" s="179">
        <f t="shared" si="39"/>
        <v>50</v>
      </c>
      <c r="U397" s="179">
        <f t="shared" si="37"/>
        <v>470</v>
      </c>
      <c r="V397" s="179">
        <f t="shared" si="39"/>
        <v>0</v>
      </c>
      <c r="W397" s="179">
        <f t="shared" si="37"/>
        <v>470</v>
      </c>
      <c r="X397" s="179">
        <f t="shared" si="39"/>
        <v>0</v>
      </c>
      <c r="Y397" s="179">
        <f t="shared" si="38"/>
        <v>470</v>
      </c>
      <c r="Z397" s="179">
        <f t="shared" si="39"/>
        <v>0</v>
      </c>
      <c r="AA397" s="179">
        <f t="shared" si="38"/>
        <v>470</v>
      </c>
    </row>
    <row r="398" spans="1:27" s="60" customFormat="1" ht="39" x14ac:dyDescent="0.3">
      <c r="A398" s="61"/>
      <c r="B398" s="5"/>
      <c r="C398" s="56" t="s">
        <v>9</v>
      </c>
      <c r="D398" s="88" t="s">
        <v>417</v>
      </c>
      <c r="E398" s="88" t="s">
        <v>152</v>
      </c>
      <c r="F398" s="50"/>
      <c r="G398" s="114">
        <v>420</v>
      </c>
      <c r="H398" s="114"/>
      <c r="I398" s="114">
        <f t="shared" si="34"/>
        <v>420</v>
      </c>
      <c r="J398" s="114"/>
      <c r="K398" s="114">
        <f t="shared" si="34"/>
        <v>420</v>
      </c>
      <c r="L398" s="114"/>
      <c r="M398" s="114">
        <f t="shared" si="34"/>
        <v>420</v>
      </c>
      <c r="N398" s="114"/>
      <c r="O398" s="114">
        <f t="shared" si="37"/>
        <v>420</v>
      </c>
      <c r="P398" s="114"/>
      <c r="Q398" s="114">
        <f t="shared" si="37"/>
        <v>420</v>
      </c>
      <c r="R398" s="114"/>
      <c r="S398" s="114">
        <f t="shared" si="37"/>
        <v>420</v>
      </c>
      <c r="T398" s="179">
        <v>50</v>
      </c>
      <c r="U398" s="179">
        <f t="shared" si="37"/>
        <v>470</v>
      </c>
      <c r="V398" s="179"/>
      <c r="W398" s="179">
        <f t="shared" si="37"/>
        <v>470</v>
      </c>
      <c r="X398" s="179"/>
      <c r="Y398" s="179">
        <f t="shared" si="38"/>
        <v>470</v>
      </c>
      <c r="Z398" s="179"/>
      <c r="AA398" s="179">
        <f t="shared" si="38"/>
        <v>470</v>
      </c>
    </row>
    <row r="399" spans="1:27" ht="92.45" customHeight="1" x14ac:dyDescent="0.3">
      <c r="A399" s="10"/>
      <c r="B399" s="11">
        <v>16</v>
      </c>
      <c r="C399" s="7" t="s">
        <v>593</v>
      </c>
      <c r="D399" s="51" t="s">
        <v>56</v>
      </c>
      <c r="E399" s="51"/>
      <c r="F399" s="13"/>
      <c r="G399" s="113">
        <f>G400</f>
        <v>20217.300000000003</v>
      </c>
      <c r="H399" s="113">
        <f>H400</f>
        <v>4419.2</v>
      </c>
      <c r="I399" s="113">
        <f t="shared" si="34"/>
        <v>24636.500000000004</v>
      </c>
      <c r="J399" s="113">
        <f>J400</f>
        <v>0</v>
      </c>
      <c r="K399" s="113">
        <f t="shared" si="34"/>
        <v>24636.500000000004</v>
      </c>
      <c r="L399" s="113">
        <f>L400</f>
        <v>0</v>
      </c>
      <c r="M399" s="113">
        <f t="shared" si="34"/>
        <v>24636.500000000004</v>
      </c>
      <c r="N399" s="113">
        <f>N400</f>
        <v>0</v>
      </c>
      <c r="O399" s="113">
        <f t="shared" si="37"/>
        <v>24636.500000000004</v>
      </c>
      <c r="P399" s="113">
        <f>P400</f>
        <v>0</v>
      </c>
      <c r="Q399" s="113">
        <f t="shared" si="37"/>
        <v>24636.500000000004</v>
      </c>
      <c r="R399" s="113">
        <f>R400</f>
        <v>0</v>
      </c>
      <c r="S399" s="113">
        <f t="shared" si="37"/>
        <v>24636.500000000004</v>
      </c>
      <c r="T399" s="178">
        <f>T400</f>
        <v>0</v>
      </c>
      <c r="U399" s="178">
        <f t="shared" si="37"/>
        <v>24636.500000000004</v>
      </c>
      <c r="V399" s="178">
        <f>V400</f>
        <v>0</v>
      </c>
      <c r="W399" s="178">
        <f t="shared" si="37"/>
        <v>24636.500000000004</v>
      </c>
      <c r="X399" s="178">
        <f>X400</f>
        <v>0</v>
      </c>
      <c r="Y399" s="178">
        <f t="shared" si="38"/>
        <v>24636.500000000004</v>
      </c>
      <c r="Z399" s="178">
        <f>Z400</f>
        <v>0</v>
      </c>
      <c r="AA399" s="178">
        <f t="shared" si="38"/>
        <v>24636.500000000004</v>
      </c>
    </row>
    <row r="400" spans="1:27" s="60" customFormat="1" ht="57" customHeight="1" x14ac:dyDescent="0.3">
      <c r="A400" s="61"/>
      <c r="B400" s="11"/>
      <c r="C400" s="49" t="s">
        <v>218</v>
      </c>
      <c r="D400" s="128" t="s">
        <v>418</v>
      </c>
      <c r="E400" s="51"/>
      <c r="F400" s="13"/>
      <c r="G400" s="114">
        <f>G401+G404+G407</f>
        <v>20217.300000000003</v>
      </c>
      <c r="H400" s="114">
        <f>H401+H404+H407</f>
        <v>4419.2</v>
      </c>
      <c r="I400" s="114">
        <f t="shared" si="34"/>
        <v>24636.500000000004</v>
      </c>
      <c r="J400" s="114">
        <f>J401+J404+J407</f>
        <v>0</v>
      </c>
      <c r="K400" s="114">
        <f t="shared" si="34"/>
        <v>24636.500000000004</v>
      </c>
      <c r="L400" s="114">
        <f>L401+L404+L407</f>
        <v>0</v>
      </c>
      <c r="M400" s="114">
        <f t="shared" si="34"/>
        <v>24636.500000000004</v>
      </c>
      <c r="N400" s="114">
        <f>N401+N404+N407</f>
        <v>0</v>
      </c>
      <c r="O400" s="114">
        <f t="shared" si="37"/>
        <v>24636.500000000004</v>
      </c>
      <c r="P400" s="114">
        <f>P401+P404+P407+P410+P419+P424</f>
        <v>0</v>
      </c>
      <c r="Q400" s="114">
        <f t="shared" si="37"/>
        <v>24636.500000000004</v>
      </c>
      <c r="R400" s="114">
        <f>R401+R404+R407+R410+R419+R424</f>
        <v>0</v>
      </c>
      <c r="S400" s="114">
        <f t="shared" si="37"/>
        <v>24636.500000000004</v>
      </c>
      <c r="T400" s="179">
        <f>T401+T404+T407+T410+T419+T424</f>
        <v>0</v>
      </c>
      <c r="U400" s="179">
        <f t="shared" si="37"/>
        <v>24636.500000000004</v>
      </c>
      <c r="V400" s="179">
        <f>V401+V404+V407+V410+V419+V424</f>
        <v>0</v>
      </c>
      <c r="W400" s="179">
        <f t="shared" si="37"/>
        <v>24636.500000000004</v>
      </c>
      <c r="X400" s="179">
        <f>X401+X404+X407+X410+X419+X424</f>
        <v>0</v>
      </c>
      <c r="Y400" s="179">
        <f t="shared" si="38"/>
        <v>24636.500000000004</v>
      </c>
      <c r="Z400" s="179">
        <f>Z401+Z404+Z407+Z410+Z419+Z424</f>
        <v>0</v>
      </c>
      <c r="AA400" s="179">
        <f t="shared" si="38"/>
        <v>24636.500000000004</v>
      </c>
    </row>
    <row r="401" spans="1:27" ht="75.599999999999994" customHeight="1" x14ac:dyDescent="0.3">
      <c r="A401" s="10"/>
      <c r="B401" s="5"/>
      <c r="C401" s="28" t="s">
        <v>419</v>
      </c>
      <c r="D401" s="78" t="s">
        <v>421</v>
      </c>
      <c r="E401" s="78"/>
      <c r="F401" s="50"/>
      <c r="G401" s="114">
        <f t="shared" ref="G401:Z402" si="40">G402</f>
        <v>17641</v>
      </c>
      <c r="H401" s="114">
        <f t="shared" si="40"/>
        <v>4419.2</v>
      </c>
      <c r="I401" s="114">
        <f t="shared" si="34"/>
        <v>22060.2</v>
      </c>
      <c r="J401" s="114">
        <f t="shared" si="40"/>
        <v>0</v>
      </c>
      <c r="K401" s="114">
        <f t="shared" si="34"/>
        <v>22060.2</v>
      </c>
      <c r="L401" s="114">
        <f t="shared" si="40"/>
        <v>0</v>
      </c>
      <c r="M401" s="114">
        <f t="shared" si="34"/>
        <v>22060.2</v>
      </c>
      <c r="N401" s="114">
        <f t="shared" si="40"/>
        <v>0</v>
      </c>
      <c r="O401" s="114">
        <f t="shared" si="37"/>
        <v>22060.2</v>
      </c>
      <c r="P401" s="114">
        <f t="shared" si="40"/>
        <v>-22060.2</v>
      </c>
      <c r="Q401" s="114">
        <f t="shared" si="37"/>
        <v>0</v>
      </c>
      <c r="R401" s="114">
        <f t="shared" si="40"/>
        <v>0</v>
      </c>
      <c r="S401" s="114">
        <f t="shared" si="37"/>
        <v>0</v>
      </c>
      <c r="T401" s="179">
        <f t="shared" si="40"/>
        <v>0</v>
      </c>
      <c r="U401" s="179">
        <f t="shared" si="37"/>
        <v>0</v>
      </c>
      <c r="V401" s="179">
        <f t="shared" si="40"/>
        <v>0</v>
      </c>
      <c r="W401" s="179">
        <f t="shared" si="37"/>
        <v>0</v>
      </c>
      <c r="X401" s="179">
        <f t="shared" si="40"/>
        <v>0</v>
      </c>
      <c r="Y401" s="179">
        <f t="shared" si="38"/>
        <v>0</v>
      </c>
      <c r="Z401" s="179">
        <f t="shared" si="40"/>
        <v>0</v>
      </c>
      <c r="AA401" s="179">
        <f t="shared" si="38"/>
        <v>0</v>
      </c>
    </row>
    <row r="402" spans="1:27" ht="84" customHeight="1" x14ac:dyDescent="0.3">
      <c r="A402" s="10"/>
      <c r="B402" s="5"/>
      <c r="C402" s="28" t="s">
        <v>159</v>
      </c>
      <c r="D402" s="78" t="s">
        <v>422</v>
      </c>
      <c r="E402" s="78"/>
      <c r="F402" s="50"/>
      <c r="G402" s="114">
        <f t="shared" si="40"/>
        <v>17641</v>
      </c>
      <c r="H402" s="114">
        <f t="shared" si="40"/>
        <v>4419.2</v>
      </c>
      <c r="I402" s="114">
        <f t="shared" si="34"/>
        <v>22060.2</v>
      </c>
      <c r="J402" s="114">
        <f t="shared" si="40"/>
        <v>0</v>
      </c>
      <c r="K402" s="114">
        <f t="shared" si="34"/>
        <v>22060.2</v>
      </c>
      <c r="L402" s="114">
        <f t="shared" si="40"/>
        <v>0</v>
      </c>
      <c r="M402" s="114">
        <f t="shared" si="34"/>
        <v>22060.2</v>
      </c>
      <c r="N402" s="114">
        <f t="shared" si="40"/>
        <v>0</v>
      </c>
      <c r="O402" s="114">
        <f t="shared" si="37"/>
        <v>22060.2</v>
      </c>
      <c r="P402" s="114">
        <f t="shared" si="40"/>
        <v>-22060.2</v>
      </c>
      <c r="Q402" s="114">
        <f t="shared" si="37"/>
        <v>0</v>
      </c>
      <c r="R402" s="114">
        <f t="shared" si="40"/>
        <v>0</v>
      </c>
      <c r="S402" s="114">
        <f t="shared" si="37"/>
        <v>0</v>
      </c>
      <c r="T402" s="179">
        <f t="shared" si="40"/>
        <v>0</v>
      </c>
      <c r="U402" s="179">
        <f t="shared" si="37"/>
        <v>0</v>
      </c>
      <c r="V402" s="179">
        <f t="shared" si="40"/>
        <v>0</v>
      </c>
      <c r="W402" s="179">
        <f t="shared" si="37"/>
        <v>0</v>
      </c>
      <c r="X402" s="179">
        <f t="shared" si="40"/>
        <v>0</v>
      </c>
      <c r="Y402" s="179">
        <f t="shared" si="38"/>
        <v>0</v>
      </c>
      <c r="Z402" s="179">
        <f t="shared" si="40"/>
        <v>0</v>
      </c>
      <c r="AA402" s="179">
        <f t="shared" si="38"/>
        <v>0</v>
      </c>
    </row>
    <row r="403" spans="1:27" ht="20.25" x14ac:dyDescent="0.3">
      <c r="A403" s="10"/>
      <c r="B403" s="5"/>
      <c r="C403" s="28" t="s">
        <v>11</v>
      </c>
      <c r="D403" s="78" t="s">
        <v>422</v>
      </c>
      <c r="E403" s="78">
        <v>800</v>
      </c>
      <c r="F403" s="50">
        <v>5</v>
      </c>
      <c r="G403" s="114">
        <v>17641</v>
      </c>
      <c r="H403" s="114">
        <v>4419.2</v>
      </c>
      <c r="I403" s="114">
        <f t="shared" si="34"/>
        <v>22060.2</v>
      </c>
      <c r="J403" s="114"/>
      <c r="K403" s="114">
        <f t="shared" si="34"/>
        <v>22060.2</v>
      </c>
      <c r="L403" s="114"/>
      <c r="M403" s="114">
        <f t="shared" si="34"/>
        <v>22060.2</v>
      </c>
      <c r="N403" s="114"/>
      <c r="O403" s="114">
        <f t="shared" si="37"/>
        <v>22060.2</v>
      </c>
      <c r="P403" s="114">
        <v>-22060.2</v>
      </c>
      <c r="Q403" s="114">
        <f t="shared" si="37"/>
        <v>0</v>
      </c>
      <c r="R403" s="114"/>
      <c r="S403" s="114">
        <f t="shared" si="37"/>
        <v>0</v>
      </c>
      <c r="T403" s="179"/>
      <c r="U403" s="179">
        <f t="shared" si="37"/>
        <v>0</v>
      </c>
      <c r="V403" s="179"/>
      <c r="W403" s="179">
        <f t="shared" si="37"/>
        <v>0</v>
      </c>
      <c r="X403" s="179"/>
      <c r="Y403" s="179">
        <f t="shared" si="38"/>
        <v>0</v>
      </c>
      <c r="Z403" s="179"/>
      <c r="AA403" s="179">
        <f t="shared" si="38"/>
        <v>0</v>
      </c>
    </row>
    <row r="404" spans="1:27" ht="94.5" customHeight="1" x14ac:dyDescent="0.3">
      <c r="A404" s="10"/>
      <c r="B404" s="5"/>
      <c r="C404" s="28" t="s">
        <v>423</v>
      </c>
      <c r="D404" s="78" t="s">
        <v>424</v>
      </c>
      <c r="E404" s="78"/>
      <c r="F404" s="50"/>
      <c r="G404" s="114">
        <f t="shared" ref="G404:Z405" si="41">G405</f>
        <v>2058.4</v>
      </c>
      <c r="H404" s="114">
        <f t="shared" si="41"/>
        <v>0</v>
      </c>
      <c r="I404" s="114">
        <f t="shared" si="34"/>
        <v>2058.4</v>
      </c>
      <c r="J404" s="114">
        <f t="shared" si="41"/>
        <v>0</v>
      </c>
      <c r="K404" s="114">
        <f t="shared" si="34"/>
        <v>2058.4</v>
      </c>
      <c r="L404" s="114">
        <f t="shared" si="41"/>
        <v>0</v>
      </c>
      <c r="M404" s="114">
        <f t="shared" si="34"/>
        <v>2058.4</v>
      </c>
      <c r="N404" s="114">
        <f t="shared" si="41"/>
        <v>0</v>
      </c>
      <c r="O404" s="114">
        <f t="shared" si="37"/>
        <v>2058.4</v>
      </c>
      <c r="P404" s="114">
        <f t="shared" si="41"/>
        <v>0</v>
      </c>
      <c r="Q404" s="114">
        <f t="shared" si="37"/>
        <v>2058.4</v>
      </c>
      <c r="R404" s="114">
        <f t="shared" si="41"/>
        <v>0</v>
      </c>
      <c r="S404" s="114">
        <f t="shared" si="37"/>
        <v>2058.4</v>
      </c>
      <c r="T404" s="179">
        <f t="shared" si="41"/>
        <v>0</v>
      </c>
      <c r="U404" s="179">
        <f t="shared" si="37"/>
        <v>2058.4</v>
      </c>
      <c r="V404" s="179">
        <f t="shared" si="41"/>
        <v>0</v>
      </c>
      <c r="W404" s="179">
        <f t="shared" si="37"/>
        <v>2058.4</v>
      </c>
      <c r="X404" s="179">
        <f t="shared" si="41"/>
        <v>0</v>
      </c>
      <c r="Y404" s="179">
        <f t="shared" si="38"/>
        <v>2058.4</v>
      </c>
      <c r="Z404" s="179">
        <f t="shared" si="41"/>
        <v>0</v>
      </c>
      <c r="AA404" s="179">
        <f t="shared" si="38"/>
        <v>2058.4</v>
      </c>
    </row>
    <row r="405" spans="1:27" ht="163.9" customHeight="1" x14ac:dyDescent="0.3">
      <c r="A405" s="10"/>
      <c r="B405" s="5"/>
      <c r="C405" s="19" t="s">
        <v>212</v>
      </c>
      <c r="D405" s="78" t="s">
        <v>425</v>
      </c>
      <c r="E405" s="78"/>
      <c r="F405" s="50"/>
      <c r="G405" s="114">
        <f t="shared" si="41"/>
        <v>2058.4</v>
      </c>
      <c r="H405" s="114">
        <f t="shared" si="41"/>
        <v>0</v>
      </c>
      <c r="I405" s="114">
        <f t="shared" si="34"/>
        <v>2058.4</v>
      </c>
      <c r="J405" s="114">
        <f t="shared" si="41"/>
        <v>0</v>
      </c>
      <c r="K405" s="114">
        <f t="shared" si="34"/>
        <v>2058.4</v>
      </c>
      <c r="L405" s="114">
        <f t="shared" si="41"/>
        <v>0</v>
      </c>
      <c r="M405" s="114">
        <f t="shared" si="34"/>
        <v>2058.4</v>
      </c>
      <c r="N405" s="114">
        <f t="shared" si="41"/>
        <v>0</v>
      </c>
      <c r="O405" s="114">
        <f t="shared" si="37"/>
        <v>2058.4</v>
      </c>
      <c r="P405" s="114">
        <f t="shared" si="41"/>
        <v>0</v>
      </c>
      <c r="Q405" s="114">
        <f t="shared" si="37"/>
        <v>2058.4</v>
      </c>
      <c r="R405" s="114">
        <f t="shared" si="41"/>
        <v>0</v>
      </c>
      <c r="S405" s="114">
        <f t="shared" si="37"/>
        <v>2058.4</v>
      </c>
      <c r="T405" s="179">
        <f t="shared" si="41"/>
        <v>0</v>
      </c>
      <c r="U405" s="179">
        <f t="shared" si="37"/>
        <v>2058.4</v>
      </c>
      <c r="V405" s="179">
        <f t="shared" si="41"/>
        <v>0</v>
      </c>
      <c r="W405" s="179">
        <f t="shared" si="37"/>
        <v>2058.4</v>
      </c>
      <c r="X405" s="179">
        <f t="shared" si="41"/>
        <v>0</v>
      </c>
      <c r="Y405" s="179">
        <f t="shared" si="38"/>
        <v>2058.4</v>
      </c>
      <c r="Z405" s="179">
        <f t="shared" si="41"/>
        <v>0</v>
      </c>
      <c r="AA405" s="179">
        <f t="shared" si="38"/>
        <v>2058.4</v>
      </c>
    </row>
    <row r="406" spans="1:27" ht="50.25" customHeight="1" x14ac:dyDescent="0.3">
      <c r="A406" s="10"/>
      <c r="B406" s="5"/>
      <c r="C406" s="28" t="s">
        <v>9</v>
      </c>
      <c r="D406" s="78" t="s">
        <v>425</v>
      </c>
      <c r="E406" s="78">
        <v>200</v>
      </c>
      <c r="F406" s="50">
        <v>5</v>
      </c>
      <c r="G406" s="114">
        <v>2058.4</v>
      </c>
      <c r="H406" s="114"/>
      <c r="I406" s="114">
        <f t="shared" si="34"/>
        <v>2058.4</v>
      </c>
      <c r="J406" s="114"/>
      <c r="K406" s="114">
        <f t="shared" si="34"/>
        <v>2058.4</v>
      </c>
      <c r="L406" s="114"/>
      <c r="M406" s="114">
        <f t="shared" si="34"/>
        <v>2058.4</v>
      </c>
      <c r="N406" s="114"/>
      <c r="O406" s="114">
        <f t="shared" si="37"/>
        <v>2058.4</v>
      </c>
      <c r="P406" s="114"/>
      <c r="Q406" s="114">
        <f t="shared" si="37"/>
        <v>2058.4</v>
      </c>
      <c r="R406" s="114"/>
      <c r="S406" s="114">
        <f t="shared" si="37"/>
        <v>2058.4</v>
      </c>
      <c r="T406" s="179"/>
      <c r="U406" s="179">
        <f t="shared" si="37"/>
        <v>2058.4</v>
      </c>
      <c r="V406" s="179"/>
      <c r="W406" s="179">
        <f t="shared" si="37"/>
        <v>2058.4</v>
      </c>
      <c r="X406" s="179"/>
      <c r="Y406" s="179">
        <f t="shared" si="38"/>
        <v>2058.4</v>
      </c>
      <c r="Z406" s="179"/>
      <c r="AA406" s="179">
        <f t="shared" si="38"/>
        <v>2058.4</v>
      </c>
    </row>
    <row r="407" spans="1:27" ht="60" customHeight="1" x14ac:dyDescent="0.3">
      <c r="A407" s="10"/>
      <c r="B407" s="5"/>
      <c r="C407" s="25" t="s">
        <v>426</v>
      </c>
      <c r="D407" s="78" t="s">
        <v>427</v>
      </c>
      <c r="E407" s="78"/>
      <c r="F407" s="50"/>
      <c r="G407" s="114">
        <f>G408</f>
        <v>517.9</v>
      </c>
      <c r="H407" s="114">
        <f>H408</f>
        <v>0</v>
      </c>
      <c r="I407" s="114">
        <f t="shared" si="34"/>
        <v>517.9</v>
      </c>
      <c r="J407" s="114">
        <f>J408</f>
        <v>0</v>
      </c>
      <c r="K407" s="114">
        <f t="shared" si="34"/>
        <v>517.9</v>
      </c>
      <c r="L407" s="114">
        <f>L408</f>
        <v>0</v>
      </c>
      <c r="M407" s="114">
        <f t="shared" si="34"/>
        <v>517.9</v>
      </c>
      <c r="N407" s="114">
        <f>N408</f>
        <v>0</v>
      </c>
      <c r="O407" s="114">
        <f t="shared" si="37"/>
        <v>517.9</v>
      </c>
      <c r="P407" s="114">
        <f>P408</f>
        <v>0</v>
      </c>
      <c r="Q407" s="114">
        <f t="shared" si="37"/>
        <v>517.9</v>
      </c>
      <c r="R407" s="114">
        <f>R408</f>
        <v>0</v>
      </c>
      <c r="S407" s="114">
        <f t="shared" si="37"/>
        <v>517.9</v>
      </c>
      <c r="T407" s="179">
        <f>T408</f>
        <v>0</v>
      </c>
      <c r="U407" s="179">
        <f t="shared" si="37"/>
        <v>517.9</v>
      </c>
      <c r="V407" s="179">
        <f>V408</f>
        <v>0</v>
      </c>
      <c r="W407" s="179">
        <f t="shared" si="37"/>
        <v>517.9</v>
      </c>
      <c r="X407" s="179">
        <f>X408</f>
        <v>0</v>
      </c>
      <c r="Y407" s="179">
        <f t="shared" si="38"/>
        <v>517.9</v>
      </c>
      <c r="Z407" s="179">
        <f>Z408</f>
        <v>0</v>
      </c>
      <c r="AA407" s="179">
        <f t="shared" si="38"/>
        <v>517.9</v>
      </c>
    </row>
    <row r="408" spans="1:27" ht="48.75" customHeight="1" x14ac:dyDescent="0.3">
      <c r="A408" s="10"/>
      <c r="B408" s="5"/>
      <c r="C408" s="25" t="s">
        <v>158</v>
      </c>
      <c r="D408" s="78" t="s">
        <v>428</v>
      </c>
      <c r="E408" s="78"/>
      <c r="F408" s="50"/>
      <c r="G408" s="114">
        <f>G409</f>
        <v>517.9</v>
      </c>
      <c r="H408" s="114">
        <f>H409</f>
        <v>0</v>
      </c>
      <c r="I408" s="114">
        <f t="shared" si="34"/>
        <v>517.9</v>
      </c>
      <c r="J408" s="114">
        <f>J409</f>
        <v>0</v>
      </c>
      <c r="K408" s="114">
        <f t="shared" si="34"/>
        <v>517.9</v>
      </c>
      <c r="L408" s="114">
        <f>L409</f>
        <v>0</v>
      </c>
      <c r="M408" s="114">
        <f t="shared" si="34"/>
        <v>517.9</v>
      </c>
      <c r="N408" s="114">
        <f>N409</f>
        <v>0</v>
      </c>
      <c r="O408" s="114">
        <f t="shared" si="37"/>
        <v>517.9</v>
      </c>
      <c r="P408" s="114">
        <f>P409</f>
        <v>0</v>
      </c>
      <c r="Q408" s="114">
        <f t="shared" si="37"/>
        <v>517.9</v>
      </c>
      <c r="R408" s="114">
        <f>R409</f>
        <v>0</v>
      </c>
      <c r="S408" s="114">
        <f t="shared" si="37"/>
        <v>517.9</v>
      </c>
      <c r="T408" s="179">
        <f>T409</f>
        <v>0</v>
      </c>
      <c r="U408" s="179">
        <f t="shared" si="37"/>
        <v>517.9</v>
      </c>
      <c r="V408" s="179">
        <f>V409</f>
        <v>0</v>
      </c>
      <c r="W408" s="179">
        <f t="shared" si="37"/>
        <v>517.9</v>
      </c>
      <c r="X408" s="179">
        <f>X409</f>
        <v>0</v>
      </c>
      <c r="Y408" s="179">
        <f t="shared" si="38"/>
        <v>517.9</v>
      </c>
      <c r="Z408" s="179">
        <f>Z409</f>
        <v>0</v>
      </c>
      <c r="AA408" s="179">
        <f t="shared" si="38"/>
        <v>517.9</v>
      </c>
    </row>
    <row r="409" spans="1:27" ht="39.75" customHeight="1" x14ac:dyDescent="0.3">
      <c r="A409" s="10"/>
      <c r="B409" s="5"/>
      <c r="C409" s="25" t="s">
        <v>10</v>
      </c>
      <c r="D409" s="128" t="s">
        <v>428</v>
      </c>
      <c r="E409" s="78">
        <v>300</v>
      </c>
      <c r="F409" s="50"/>
      <c r="G409" s="114">
        <v>517.9</v>
      </c>
      <c r="H409" s="114"/>
      <c r="I409" s="114">
        <f t="shared" si="34"/>
        <v>517.9</v>
      </c>
      <c r="J409" s="114"/>
      <c r="K409" s="114">
        <f t="shared" si="34"/>
        <v>517.9</v>
      </c>
      <c r="L409" s="114"/>
      <c r="M409" s="114">
        <f t="shared" si="34"/>
        <v>517.9</v>
      </c>
      <c r="N409" s="114"/>
      <c r="O409" s="114">
        <f t="shared" si="37"/>
        <v>517.9</v>
      </c>
      <c r="P409" s="114"/>
      <c r="Q409" s="114">
        <f t="shared" si="37"/>
        <v>517.9</v>
      </c>
      <c r="R409" s="114"/>
      <c r="S409" s="114">
        <f t="shared" si="37"/>
        <v>517.9</v>
      </c>
      <c r="T409" s="179"/>
      <c r="U409" s="179">
        <f t="shared" si="37"/>
        <v>517.9</v>
      </c>
      <c r="V409" s="179"/>
      <c r="W409" s="179">
        <f t="shared" si="37"/>
        <v>517.9</v>
      </c>
      <c r="X409" s="179"/>
      <c r="Y409" s="179">
        <f t="shared" si="38"/>
        <v>517.9</v>
      </c>
      <c r="Z409" s="179"/>
      <c r="AA409" s="179">
        <f t="shared" si="38"/>
        <v>517.9</v>
      </c>
    </row>
    <row r="410" spans="1:27" s="60" customFormat="1" ht="39.75" customHeight="1" x14ac:dyDescent="0.3">
      <c r="A410" s="61"/>
      <c r="B410" s="5"/>
      <c r="C410" s="56" t="s">
        <v>575</v>
      </c>
      <c r="D410" s="45" t="s">
        <v>579</v>
      </c>
      <c r="E410" s="45"/>
      <c r="F410" s="50"/>
      <c r="G410" s="114"/>
      <c r="H410" s="114"/>
      <c r="I410" s="114"/>
      <c r="J410" s="114"/>
      <c r="K410" s="114"/>
      <c r="L410" s="114"/>
      <c r="M410" s="114"/>
      <c r="N410" s="114"/>
      <c r="O410" s="114"/>
      <c r="P410" s="114">
        <f>P411</f>
        <v>18000</v>
      </c>
      <c r="Q410" s="114">
        <f t="shared" si="37"/>
        <v>18000</v>
      </c>
      <c r="R410" s="114">
        <f>R411</f>
        <v>0</v>
      </c>
      <c r="S410" s="114">
        <f t="shared" si="37"/>
        <v>18000</v>
      </c>
      <c r="T410" s="179">
        <f>T411+T413+T415</f>
        <v>0</v>
      </c>
      <c r="U410" s="179">
        <f t="shared" si="37"/>
        <v>18000</v>
      </c>
      <c r="V410" s="179">
        <f>V411+V413+V415+V417</f>
        <v>1672.5</v>
      </c>
      <c r="W410" s="179">
        <f t="shared" si="37"/>
        <v>19672.5</v>
      </c>
      <c r="X410" s="179">
        <f>X411+X413+X415+X417</f>
        <v>0</v>
      </c>
      <c r="Y410" s="179">
        <f t="shared" si="38"/>
        <v>19672.5</v>
      </c>
      <c r="Z410" s="179">
        <f>Z411+Z413+Z415+Z417</f>
        <v>0</v>
      </c>
      <c r="AA410" s="179">
        <f t="shared" si="38"/>
        <v>19672.5</v>
      </c>
    </row>
    <row r="411" spans="1:27" s="60" customFormat="1" ht="39.75" customHeight="1" x14ac:dyDescent="0.3">
      <c r="A411" s="61"/>
      <c r="B411" s="5"/>
      <c r="C411" s="56" t="s">
        <v>576</v>
      </c>
      <c r="D411" s="45" t="s">
        <v>580</v>
      </c>
      <c r="E411" s="45"/>
      <c r="F411" s="50"/>
      <c r="G411" s="114"/>
      <c r="H411" s="114"/>
      <c r="I411" s="114"/>
      <c r="J411" s="114"/>
      <c r="K411" s="114"/>
      <c r="L411" s="114"/>
      <c r="M411" s="114"/>
      <c r="N411" s="114"/>
      <c r="O411" s="114"/>
      <c r="P411" s="114">
        <f>P412</f>
        <v>18000</v>
      </c>
      <c r="Q411" s="114">
        <f t="shared" si="37"/>
        <v>18000</v>
      </c>
      <c r="R411" s="114">
        <f>R412</f>
        <v>0</v>
      </c>
      <c r="S411" s="114">
        <f t="shared" si="37"/>
        <v>18000</v>
      </c>
      <c r="T411" s="179">
        <f>T412</f>
        <v>-18000</v>
      </c>
      <c r="U411" s="179">
        <f t="shared" si="37"/>
        <v>0</v>
      </c>
      <c r="V411" s="179">
        <f>V412</f>
        <v>0</v>
      </c>
      <c r="W411" s="179">
        <f t="shared" si="37"/>
        <v>0</v>
      </c>
      <c r="X411" s="179">
        <f>X412</f>
        <v>0</v>
      </c>
      <c r="Y411" s="179">
        <f t="shared" si="38"/>
        <v>0</v>
      </c>
      <c r="Z411" s="179">
        <f>Z412</f>
        <v>0</v>
      </c>
      <c r="AA411" s="179">
        <f t="shared" si="38"/>
        <v>0</v>
      </c>
    </row>
    <row r="412" spans="1:27" s="60" customFormat="1" ht="39.75" customHeight="1" x14ac:dyDescent="0.3">
      <c r="A412" s="61"/>
      <c r="B412" s="5"/>
      <c r="C412" s="56" t="s">
        <v>11</v>
      </c>
      <c r="D412" s="45" t="s">
        <v>580</v>
      </c>
      <c r="E412" s="45" t="s">
        <v>195</v>
      </c>
      <c r="F412" s="50"/>
      <c r="G412" s="114"/>
      <c r="H412" s="114"/>
      <c r="I412" s="114"/>
      <c r="J412" s="114"/>
      <c r="K412" s="114"/>
      <c r="L412" s="114"/>
      <c r="M412" s="114"/>
      <c r="N412" s="114"/>
      <c r="O412" s="114"/>
      <c r="P412" s="114">
        <v>18000</v>
      </c>
      <c r="Q412" s="114">
        <f t="shared" si="37"/>
        <v>18000</v>
      </c>
      <c r="R412" s="114"/>
      <c r="S412" s="114">
        <f t="shared" si="37"/>
        <v>18000</v>
      </c>
      <c r="T412" s="179">
        <v>-18000</v>
      </c>
      <c r="U412" s="179">
        <f t="shared" si="37"/>
        <v>0</v>
      </c>
      <c r="V412" s="179"/>
      <c r="W412" s="179">
        <f t="shared" si="37"/>
        <v>0</v>
      </c>
      <c r="X412" s="179"/>
      <c r="Y412" s="179">
        <f t="shared" si="38"/>
        <v>0</v>
      </c>
      <c r="Z412" s="179"/>
      <c r="AA412" s="179">
        <f t="shared" si="38"/>
        <v>0</v>
      </c>
    </row>
    <row r="413" spans="1:27" s="170" customFormat="1" ht="76.5" customHeight="1" x14ac:dyDescent="0.3">
      <c r="A413" s="172"/>
      <c r="B413" s="171"/>
      <c r="C413" s="56" t="s">
        <v>596</v>
      </c>
      <c r="D413" s="45" t="s">
        <v>594</v>
      </c>
      <c r="E413" s="45"/>
      <c r="F413" s="50"/>
      <c r="G413" s="179"/>
      <c r="H413" s="179"/>
      <c r="I413" s="179"/>
      <c r="J413" s="179"/>
      <c r="K413" s="179"/>
      <c r="L413" s="179"/>
      <c r="M413" s="179"/>
      <c r="N413" s="179"/>
      <c r="O413" s="179"/>
      <c r="P413" s="179"/>
      <c r="Q413" s="179"/>
      <c r="R413" s="179"/>
      <c r="S413" s="179">
        <f t="shared" ref="S413" si="42">Q413+R413</f>
        <v>0</v>
      </c>
      <c r="T413" s="179">
        <f>T414</f>
        <v>16800</v>
      </c>
      <c r="U413" s="179">
        <f t="shared" ref="U413:AA413" si="43">S413+T413</f>
        <v>16800</v>
      </c>
      <c r="V413" s="179">
        <f>V414</f>
        <v>0</v>
      </c>
      <c r="W413" s="179">
        <f t="shared" si="43"/>
        <v>16800</v>
      </c>
      <c r="X413" s="179">
        <f>X414</f>
        <v>0</v>
      </c>
      <c r="Y413" s="179">
        <f t="shared" si="43"/>
        <v>16800</v>
      </c>
      <c r="Z413" s="179">
        <f>Z414</f>
        <v>0</v>
      </c>
      <c r="AA413" s="179">
        <f t="shared" si="43"/>
        <v>16800</v>
      </c>
    </row>
    <row r="414" spans="1:27" s="170" customFormat="1" ht="39.75" customHeight="1" x14ac:dyDescent="0.3">
      <c r="A414" s="172"/>
      <c r="B414" s="171"/>
      <c r="C414" s="56" t="s">
        <v>11</v>
      </c>
      <c r="D414" s="45" t="s">
        <v>594</v>
      </c>
      <c r="E414" s="45" t="s">
        <v>195</v>
      </c>
      <c r="F414" s="50"/>
      <c r="G414" s="179"/>
      <c r="H414" s="179"/>
      <c r="I414" s="179"/>
      <c r="J414" s="179"/>
      <c r="K414" s="179"/>
      <c r="L414" s="179"/>
      <c r="M414" s="179"/>
      <c r="N414" s="179"/>
      <c r="O414" s="179"/>
      <c r="P414" s="179"/>
      <c r="Q414" s="179"/>
      <c r="R414" s="179"/>
      <c r="S414" s="179"/>
      <c r="T414" s="179">
        <v>16800</v>
      </c>
      <c r="U414" s="179">
        <f t="shared" si="37"/>
        <v>16800</v>
      </c>
      <c r="V414" s="179"/>
      <c r="W414" s="179">
        <f t="shared" si="37"/>
        <v>16800</v>
      </c>
      <c r="X414" s="179"/>
      <c r="Y414" s="179">
        <f t="shared" si="38"/>
        <v>16800</v>
      </c>
      <c r="Z414" s="179"/>
      <c r="AA414" s="179">
        <f t="shared" si="38"/>
        <v>16800</v>
      </c>
    </row>
    <row r="415" spans="1:27" s="170" customFormat="1" ht="39.75" customHeight="1" x14ac:dyDescent="0.3">
      <c r="A415" s="172"/>
      <c r="B415" s="171"/>
      <c r="C415" s="56" t="s">
        <v>597</v>
      </c>
      <c r="D415" s="45" t="s">
        <v>595</v>
      </c>
      <c r="E415" s="45"/>
      <c r="F415" s="50"/>
      <c r="G415" s="179"/>
      <c r="H415" s="179"/>
      <c r="I415" s="179"/>
      <c r="J415" s="179"/>
      <c r="K415" s="179"/>
      <c r="L415" s="179"/>
      <c r="M415" s="179"/>
      <c r="N415" s="179"/>
      <c r="O415" s="179"/>
      <c r="P415" s="179"/>
      <c r="Q415" s="179"/>
      <c r="R415" s="179"/>
      <c r="S415" s="179">
        <f t="shared" ref="S415" si="44">Q415+R415</f>
        <v>0</v>
      </c>
      <c r="T415" s="179">
        <f>T416</f>
        <v>1200</v>
      </c>
      <c r="U415" s="179">
        <f t="shared" ref="U415:AA432" si="45">S415+T415</f>
        <v>1200</v>
      </c>
      <c r="V415" s="179">
        <f>V416</f>
        <v>0</v>
      </c>
      <c r="W415" s="179">
        <f t="shared" si="45"/>
        <v>1200</v>
      </c>
      <c r="X415" s="179">
        <f>X416</f>
        <v>0</v>
      </c>
      <c r="Y415" s="179">
        <f t="shared" si="45"/>
        <v>1200</v>
      </c>
      <c r="Z415" s="179">
        <f>Z416</f>
        <v>0</v>
      </c>
      <c r="AA415" s="179">
        <f t="shared" si="45"/>
        <v>1200</v>
      </c>
    </row>
    <row r="416" spans="1:27" s="170" customFormat="1" ht="39.75" customHeight="1" x14ac:dyDescent="0.3">
      <c r="A416" s="172"/>
      <c r="B416" s="171"/>
      <c r="C416" s="56" t="s">
        <v>11</v>
      </c>
      <c r="D416" s="45" t="s">
        <v>595</v>
      </c>
      <c r="E416" s="45" t="s">
        <v>195</v>
      </c>
      <c r="F416" s="50"/>
      <c r="G416" s="179"/>
      <c r="H416" s="179"/>
      <c r="I416" s="179"/>
      <c r="J416" s="179"/>
      <c r="K416" s="179"/>
      <c r="L416" s="179"/>
      <c r="M416" s="179"/>
      <c r="N416" s="179"/>
      <c r="O416" s="179"/>
      <c r="P416" s="179"/>
      <c r="Q416" s="179"/>
      <c r="R416" s="179"/>
      <c r="S416" s="179"/>
      <c r="T416" s="179">
        <v>1200</v>
      </c>
      <c r="U416" s="179">
        <f t="shared" si="37"/>
        <v>1200</v>
      </c>
      <c r="V416" s="179"/>
      <c r="W416" s="179">
        <f t="shared" si="45"/>
        <v>1200</v>
      </c>
      <c r="X416" s="179"/>
      <c r="Y416" s="179">
        <f t="shared" si="45"/>
        <v>1200</v>
      </c>
      <c r="Z416" s="179"/>
      <c r="AA416" s="179">
        <f t="shared" si="45"/>
        <v>1200</v>
      </c>
    </row>
    <row r="417" spans="1:27" s="170" customFormat="1" ht="66" customHeight="1" x14ac:dyDescent="0.3">
      <c r="A417" s="172"/>
      <c r="B417" s="171"/>
      <c r="C417" s="56" t="s">
        <v>604</v>
      </c>
      <c r="D417" s="45" t="s">
        <v>603</v>
      </c>
      <c r="E417" s="45"/>
      <c r="F417" s="50"/>
      <c r="G417" s="179"/>
      <c r="H417" s="179"/>
      <c r="I417" s="179"/>
      <c r="J417" s="179"/>
      <c r="K417" s="179"/>
      <c r="L417" s="179"/>
      <c r="M417" s="179"/>
      <c r="N417" s="179"/>
      <c r="O417" s="179"/>
      <c r="P417" s="179"/>
      <c r="Q417" s="179"/>
      <c r="R417" s="179"/>
      <c r="S417" s="179"/>
      <c r="T417" s="179"/>
      <c r="U417" s="179"/>
      <c r="V417" s="179">
        <f>V418</f>
        <v>1672.5</v>
      </c>
      <c r="W417" s="179">
        <f t="shared" si="45"/>
        <v>1672.5</v>
      </c>
      <c r="X417" s="179">
        <f>X418</f>
        <v>0</v>
      </c>
      <c r="Y417" s="179">
        <f t="shared" si="45"/>
        <v>1672.5</v>
      </c>
      <c r="Z417" s="179">
        <f>Z418</f>
        <v>0</v>
      </c>
      <c r="AA417" s="179">
        <f t="shared" si="45"/>
        <v>1672.5</v>
      </c>
    </row>
    <row r="418" spans="1:27" s="170" customFormat="1" ht="39.75" customHeight="1" x14ac:dyDescent="0.3">
      <c r="A418" s="172"/>
      <c r="B418" s="171"/>
      <c r="C418" s="56" t="s">
        <v>11</v>
      </c>
      <c r="D418" s="45" t="s">
        <v>603</v>
      </c>
      <c r="E418" s="45" t="s">
        <v>195</v>
      </c>
      <c r="F418" s="50"/>
      <c r="G418" s="179"/>
      <c r="H418" s="179"/>
      <c r="I418" s="179"/>
      <c r="J418" s="179"/>
      <c r="K418" s="179"/>
      <c r="L418" s="179"/>
      <c r="M418" s="179"/>
      <c r="N418" s="179"/>
      <c r="O418" s="179"/>
      <c r="P418" s="179"/>
      <c r="Q418" s="179"/>
      <c r="R418" s="179"/>
      <c r="S418" s="179"/>
      <c r="T418" s="179"/>
      <c r="U418" s="179"/>
      <c r="V418" s="179">
        <v>1672.5</v>
      </c>
      <c r="W418" s="179">
        <f t="shared" si="45"/>
        <v>1672.5</v>
      </c>
      <c r="X418" s="179"/>
      <c r="Y418" s="179">
        <f t="shared" si="45"/>
        <v>1672.5</v>
      </c>
      <c r="Z418" s="179"/>
      <c r="AA418" s="179">
        <f t="shared" si="45"/>
        <v>1672.5</v>
      </c>
    </row>
    <row r="419" spans="1:27" s="60" customFormat="1" ht="39.75" customHeight="1" x14ac:dyDescent="0.3">
      <c r="A419" s="61"/>
      <c r="B419" s="5"/>
      <c r="C419" s="56" t="s">
        <v>577</v>
      </c>
      <c r="D419" s="45" t="s">
        <v>581</v>
      </c>
      <c r="E419" s="45"/>
      <c r="F419" s="50"/>
      <c r="G419" s="114"/>
      <c r="H419" s="114"/>
      <c r="I419" s="114"/>
      <c r="J419" s="114"/>
      <c r="K419" s="114"/>
      <c r="L419" s="114"/>
      <c r="M419" s="114"/>
      <c r="N419" s="114"/>
      <c r="O419" s="114"/>
      <c r="P419" s="114">
        <f>P420</f>
        <v>200</v>
      </c>
      <c r="Q419" s="114">
        <f t="shared" si="37"/>
        <v>200</v>
      </c>
      <c r="R419" s="114">
        <f>R420</f>
        <v>0</v>
      </c>
      <c r="S419" s="114">
        <f t="shared" si="37"/>
        <v>200</v>
      </c>
      <c r="T419" s="179">
        <f>T420+T422</f>
        <v>0</v>
      </c>
      <c r="U419" s="179">
        <f t="shared" si="37"/>
        <v>200</v>
      </c>
      <c r="V419" s="179">
        <f>V420+V422</f>
        <v>-200</v>
      </c>
      <c r="W419" s="179">
        <f t="shared" si="45"/>
        <v>0</v>
      </c>
      <c r="X419" s="179">
        <f>X420+X422</f>
        <v>0</v>
      </c>
      <c r="Y419" s="179">
        <f t="shared" si="45"/>
        <v>0</v>
      </c>
      <c r="Z419" s="179">
        <f>Z420+Z422</f>
        <v>0</v>
      </c>
      <c r="AA419" s="179">
        <f t="shared" si="45"/>
        <v>0</v>
      </c>
    </row>
    <row r="420" spans="1:27" s="60" customFormat="1" ht="39.75" customHeight="1" x14ac:dyDescent="0.3">
      <c r="A420" s="61"/>
      <c r="B420" s="5"/>
      <c r="C420" s="56" t="s">
        <v>576</v>
      </c>
      <c r="D420" s="45" t="s">
        <v>582</v>
      </c>
      <c r="E420" s="45"/>
      <c r="F420" s="50"/>
      <c r="G420" s="114"/>
      <c r="H420" s="114"/>
      <c r="I420" s="114"/>
      <c r="J420" s="114"/>
      <c r="K420" s="114"/>
      <c r="L420" s="114"/>
      <c r="M420" s="114"/>
      <c r="N420" s="114"/>
      <c r="O420" s="114"/>
      <c r="P420" s="114">
        <f>P421</f>
        <v>200</v>
      </c>
      <c r="Q420" s="114">
        <f t="shared" si="37"/>
        <v>200</v>
      </c>
      <c r="R420" s="114">
        <f>R421</f>
        <v>0</v>
      </c>
      <c r="S420" s="114">
        <f t="shared" si="37"/>
        <v>200</v>
      </c>
      <c r="T420" s="179">
        <f>T421</f>
        <v>-200</v>
      </c>
      <c r="U420" s="179">
        <f t="shared" si="37"/>
        <v>0</v>
      </c>
      <c r="V420" s="179">
        <f>V421</f>
        <v>0</v>
      </c>
      <c r="W420" s="179">
        <f t="shared" si="45"/>
        <v>0</v>
      </c>
      <c r="X420" s="179">
        <f>X421</f>
        <v>0</v>
      </c>
      <c r="Y420" s="179">
        <f t="shared" si="45"/>
        <v>0</v>
      </c>
      <c r="Z420" s="179">
        <f>Z421</f>
        <v>0</v>
      </c>
      <c r="AA420" s="179">
        <f t="shared" si="45"/>
        <v>0</v>
      </c>
    </row>
    <row r="421" spans="1:27" s="60" customFormat="1" ht="39.75" customHeight="1" x14ac:dyDescent="0.3">
      <c r="A421" s="61"/>
      <c r="B421" s="5"/>
      <c r="C421" s="56" t="s">
        <v>11</v>
      </c>
      <c r="D421" s="45" t="s">
        <v>582</v>
      </c>
      <c r="E421" s="45" t="s">
        <v>195</v>
      </c>
      <c r="F421" s="50"/>
      <c r="G421" s="114"/>
      <c r="H421" s="114"/>
      <c r="I421" s="114"/>
      <c r="J421" s="114"/>
      <c r="K421" s="114"/>
      <c r="L421" s="114"/>
      <c r="M421" s="114"/>
      <c r="N421" s="114"/>
      <c r="O421" s="114"/>
      <c r="P421" s="114">
        <v>200</v>
      </c>
      <c r="Q421" s="114">
        <f t="shared" si="37"/>
        <v>200</v>
      </c>
      <c r="R421" s="114"/>
      <c r="S421" s="114">
        <f t="shared" si="37"/>
        <v>200</v>
      </c>
      <c r="T421" s="179">
        <v>-200</v>
      </c>
      <c r="U421" s="179">
        <f t="shared" si="37"/>
        <v>0</v>
      </c>
      <c r="V421" s="179"/>
      <c r="W421" s="179">
        <f t="shared" si="45"/>
        <v>0</v>
      </c>
      <c r="X421" s="179"/>
      <c r="Y421" s="179">
        <f t="shared" si="45"/>
        <v>0</v>
      </c>
      <c r="Z421" s="179"/>
      <c r="AA421" s="179">
        <f t="shared" si="45"/>
        <v>0</v>
      </c>
    </row>
    <row r="422" spans="1:27" s="170" customFormat="1" ht="39.75" customHeight="1" x14ac:dyDescent="0.3">
      <c r="A422" s="172"/>
      <c r="B422" s="171"/>
      <c r="C422" s="56" t="s">
        <v>601</v>
      </c>
      <c r="D422" s="45" t="s">
        <v>600</v>
      </c>
      <c r="E422" s="45"/>
      <c r="F422" s="50"/>
      <c r="G422" s="179"/>
      <c r="H422" s="179"/>
      <c r="I422" s="179"/>
      <c r="J422" s="179"/>
      <c r="K422" s="179"/>
      <c r="L422" s="179"/>
      <c r="M422" s="179"/>
      <c r="N422" s="179"/>
      <c r="O422" s="179"/>
      <c r="P422" s="179"/>
      <c r="Q422" s="179"/>
      <c r="R422" s="179"/>
      <c r="S422" s="179">
        <f t="shared" ref="S422" si="46">Q422+R422</f>
        <v>0</v>
      </c>
      <c r="T422" s="179">
        <f>T423</f>
        <v>200</v>
      </c>
      <c r="U422" s="179">
        <f t="shared" ref="U422:AA422" si="47">S422+T422</f>
        <v>200</v>
      </c>
      <c r="V422" s="179">
        <f>V423</f>
        <v>-200</v>
      </c>
      <c r="W422" s="179">
        <f t="shared" si="47"/>
        <v>0</v>
      </c>
      <c r="X422" s="179">
        <f>X423</f>
        <v>0</v>
      </c>
      <c r="Y422" s="179">
        <f t="shared" si="47"/>
        <v>0</v>
      </c>
      <c r="Z422" s="179">
        <f>Z423</f>
        <v>0</v>
      </c>
      <c r="AA422" s="179">
        <f t="shared" si="47"/>
        <v>0</v>
      </c>
    </row>
    <row r="423" spans="1:27" s="170" customFormat="1" ht="39.75" customHeight="1" x14ac:dyDescent="0.3">
      <c r="A423" s="172"/>
      <c r="B423" s="171"/>
      <c r="C423" s="56" t="s">
        <v>11</v>
      </c>
      <c r="D423" s="45" t="s">
        <v>600</v>
      </c>
      <c r="E423" s="45" t="s">
        <v>195</v>
      </c>
      <c r="F423" s="50"/>
      <c r="G423" s="179"/>
      <c r="H423" s="179"/>
      <c r="I423" s="179"/>
      <c r="J423" s="179"/>
      <c r="K423" s="179"/>
      <c r="L423" s="179"/>
      <c r="M423" s="179"/>
      <c r="N423" s="179"/>
      <c r="O423" s="179"/>
      <c r="P423" s="179"/>
      <c r="Q423" s="179"/>
      <c r="R423" s="179"/>
      <c r="S423" s="179"/>
      <c r="T423" s="179">
        <v>200</v>
      </c>
      <c r="U423" s="179">
        <f t="shared" si="37"/>
        <v>200</v>
      </c>
      <c r="V423" s="179">
        <v>-200</v>
      </c>
      <c r="W423" s="179">
        <f t="shared" si="45"/>
        <v>0</v>
      </c>
      <c r="X423" s="179"/>
      <c r="Y423" s="179">
        <f t="shared" si="45"/>
        <v>0</v>
      </c>
      <c r="Z423" s="179"/>
      <c r="AA423" s="179">
        <f t="shared" si="45"/>
        <v>0</v>
      </c>
    </row>
    <row r="424" spans="1:27" s="60" customFormat="1" ht="39.75" customHeight="1" x14ac:dyDescent="0.3">
      <c r="A424" s="61"/>
      <c r="B424" s="5"/>
      <c r="C424" s="56" t="s">
        <v>578</v>
      </c>
      <c r="D424" s="45" t="s">
        <v>583</v>
      </c>
      <c r="E424" s="45"/>
      <c r="F424" s="50"/>
      <c r="G424" s="114"/>
      <c r="H424" s="114"/>
      <c r="I424" s="114"/>
      <c r="J424" s="114"/>
      <c r="K424" s="114"/>
      <c r="L424" s="114"/>
      <c r="M424" s="114"/>
      <c r="N424" s="114"/>
      <c r="O424" s="114"/>
      <c r="P424" s="114">
        <f>P425</f>
        <v>3860.2</v>
      </c>
      <c r="Q424" s="114">
        <f t="shared" si="37"/>
        <v>3860.2</v>
      </c>
      <c r="R424" s="114">
        <f>R425</f>
        <v>0</v>
      </c>
      <c r="S424" s="114">
        <f t="shared" si="37"/>
        <v>3860.2</v>
      </c>
      <c r="T424" s="179">
        <f>T425+T427</f>
        <v>0</v>
      </c>
      <c r="U424" s="179">
        <f t="shared" si="37"/>
        <v>3860.2</v>
      </c>
      <c r="V424" s="179">
        <f>V425+V427</f>
        <v>-1472.5</v>
      </c>
      <c r="W424" s="179">
        <f t="shared" si="45"/>
        <v>2387.6999999999998</v>
      </c>
      <c r="X424" s="179">
        <f>X425+X427</f>
        <v>0</v>
      </c>
      <c r="Y424" s="179">
        <f t="shared" si="45"/>
        <v>2387.6999999999998</v>
      </c>
      <c r="Z424" s="179">
        <f>Z425+Z427</f>
        <v>0</v>
      </c>
      <c r="AA424" s="179">
        <f t="shared" si="45"/>
        <v>2387.6999999999998</v>
      </c>
    </row>
    <row r="425" spans="1:27" s="60" customFormat="1" ht="39.75" customHeight="1" x14ac:dyDescent="0.3">
      <c r="A425" s="61"/>
      <c r="B425" s="5"/>
      <c r="C425" s="56" t="s">
        <v>576</v>
      </c>
      <c r="D425" s="45" t="s">
        <v>584</v>
      </c>
      <c r="E425" s="45"/>
      <c r="F425" s="50"/>
      <c r="G425" s="114"/>
      <c r="H425" s="114"/>
      <c r="I425" s="114"/>
      <c r="J425" s="114"/>
      <c r="K425" s="114"/>
      <c r="L425" s="114"/>
      <c r="M425" s="114"/>
      <c r="N425" s="114"/>
      <c r="O425" s="114"/>
      <c r="P425" s="114">
        <f>P426</f>
        <v>3860.2</v>
      </c>
      <c r="Q425" s="114">
        <f t="shared" si="37"/>
        <v>3860.2</v>
      </c>
      <c r="R425" s="114">
        <f>R426</f>
        <v>0</v>
      </c>
      <c r="S425" s="114">
        <f t="shared" si="37"/>
        <v>3860.2</v>
      </c>
      <c r="T425" s="179">
        <f>T426</f>
        <v>-3860.2</v>
      </c>
      <c r="U425" s="179">
        <f t="shared" si="37"/>
        <v>0</v>
      </c>
      <c r="V425" s="179">
        <f>V426</f>
        <v>0</v>
      </c>
      <c r="W425" s="179">
        <f t="shared" si="45"/>
        <v>0</v>
      </c>
      <c r="X425" s="179">
        <f>X426</f>
        <v>0</v>
      </c>
      <c r="Y425" s="179">
        <f t="shared" si="45"/>
        <v>0</v>
      </c>
      <c r="Z425" s="179">
        <f>Z426</f>
        <v>0</v>
      </c>
      <c r="AA425" s="179">
        <f t="shared" si="45"/>
        <v>0</v>
      </c>
    </row>
    <row r="426" spans="1:27" s="60" customFormat="1" ht="39.75" customHeight="1" x14ac:dyDescent="0.3">
      <c r="A426" s="61"/>
      <c r="B426" s="5"/>
      <c r="C426" s="56" t="s">
        <v>11</v>
      </c>
      <c r="D426" s="45" t="s">
        <v>584</v>
      </c>
      <c r="E426" s="45" t="s">
        <v>195</v>
      </c>
      <c r="F426" s="50"/>
      <c r="G426" s="114"/>
      <c r="H426" s="114"/>
      <c r="I426" s="114"/>
      <c r="J426" s="114"/>
      <c r="K426" s="114"/>
      <c r="L426" s="114"/>
      <c r="M426" s="114"/>
      <c r="N426" s="114"/>
      <c r="O426" s="114"/>
      <c r="P426" s="114">
        <v>3860.2</v>
      </c>
      <c r="Q426" s="114">
        <f t="shared" si="37"/>
        <v>3860.2</v>
      </c>
      <c r="R426" s="114"/>
      <c r="S426" s="114">
        <f t="shared" si="37"/>
        <v>3860.2</v>
      </c>
      <c r="T426" s="179">
        <v>-3860.2</v>
      </c>
      <c r="U426" s="179">
        <f t="shared" si="37"/>
        <v>0</v>
      </c>
      <c r="V426" s="179"/>
      <c r="W426" s="179">
        <f t="shared" si="45"/>
        <v>0</v>
      </c>
      <c r="X426" s="179"/>
      <c r="Y426" s="179">
        <f t="shared" si="45"/>
        <v>0</v>
      </c>
      <c r="Z426" s="179"/>
      <c r="AA426" s="179">
        <f t="shared" si="45"/>
        <v>0</v>
      </c>
    </row>
    <row r="427" spans="1:27" s="170" customFormat="1" ht="39.75" customHeight="1" x14ac:dyDescent="0.3">
      <c r="A427" s="172"/>
      <c r="B427" s="171"/>
      <c r="C427" s="56" t="s">
        <v>599</v>
      </c>
      <c r="D427" s="45" t="s">
        <v>598</v>
      </c>
      <c r="E427" s="45"/>
      <c r="F427" s="50"/>
      <c r="G427" s="179"/>
      <c r="H427" s="179"/>
      <c r="I427" s="179"/>
      <c r="J427" s="179"/>
      <c r="K427" s="179"/>
      <c r="L427" s="179"/>
      <c r="M427" s="179"/>
      <c r="N427" s="179"/>
      <c r="O427" s="179"/>
      <c r="P427" s="179"/>
      <c r="Q427" s="179"/>
      <c r="R427" s="179"/>
      <c r="S427" s="179">
        <f t="shared" ref="S427" si="48">Q427+R427</f>
        <v>0</v>
      </c>
      <c r="T427" s="179">
        <f>T428</f>
        <v>3860.2</v>
      </c>
      <c r="U427" s="179">
        <f t="shared" ref="U427:AA427" si="49">S427+T427</f>
        <v>3860.2</v>
      </c>
      <c r="V427" s="179">
        <f>V428</f>
        <v>-1472.5</v>
      </c>
      <c r="W427" s="179">
        <f t="shared" si="49"/>
        <v>2387.6999999999998</v>
      </c>
      <c r="X427" s="179">
        <f>X428</f>
        <v>0</v>
      </c>
      <c r="Y427" s="179">
        <f t="shared" si="49"/>
        <v>2387.6999999999998</v>
      </c>
      <c r="Z427" s="179">
        <f>Z428</f>
        <v>0</v>
      </c>
      <c r="AA427" s="179">
        <f t="shared" si="49"/>
        <v>2387.6999999999998</v>
      </c>
    </row>
    <row r="428" spans="1:27" s="170" customFormat="1" ht="39.75" customHeight="1" x14ac:dyDescent="0.3">
      <c r="A428" s="172"/>
      <c r="B428" s="171"/>
      <c r="C428" s="56" t="s">
        <v>11</v>
      </c>
      <c r="D428" s="45" t="s">
        <v>598</v>
      </c>
      <c r="E428" s="45" t="s">
        <v>195</v>
      </c>
      <c r="F428" s="50"/>
      <c r="G428" s="179"/>
      <c r="H428" s="179"/>
      <c r="I428" s="179"/>
      <c r="J428" s="179"/>
      <c r="K428" s="179"/>
      <c r="L428" s="179"/>
      <c r="M428" s="179"/>
      <c r="N428" s="179"/>
      <c r="O428" s="179"/>
      <c r="P428" s="179"/>
      <c r="Q428" s="179"/>
      <c r="R428" s="179"/>
      <c r="S428" s="179"/>
      <c r="T428" s="179">
        <v>3860.2</v>
      </c>
      <c r="U428" s="179">
        <f t="shared" si="37"/>
        <v>3860.2</v>
      </c>
      <c r="V428" s="179">
        <v>-1472.5</v>
      </c>
      <c r="W428" s="179">
        <f t="shared" si="45"/>
        <v>2387.6999999999998</v>
      </c>
      <c r="X428" s="179"/>
      <c r="Y428" s="179">
        <f t="shared" si="45"/>
        <v>2387.6999999999998</v>
      </c>
      <c r="Z428" s="179"/>
      <c r="AA428" s="179">
        <f t="shared" si="45"/>
        <v>2387.6999999999998</v>
      </c>
    </row>
    <row r="429" spans="1:27" ht="61.9" customHeight="1" x14ac:dyDescent="0.3">
      <c r="A429" s="10"/>
      <c r="B429" s="11">
        <v>17</v>
      </c>
      <c r="C429" s="7" t="s">
        <v>126</v>
      </c>
      <c r="D429" s="51" t="s">
        <v>57</v>
      </c>
      <c r="E429" s="51"/>
      <c r="F429" s="7"/>
      <c r="G429" s="113">
        <f>G430</f>
        <v>8397.6999999999989</v>
      </c>
      <c r="H429" s="113">
        <f>H430</f>
        <v>358.09999999999997</v>
      </c>
      <c r="I429" s="113">
        <f t="shared" si="34"/>
        <v>8755.7999999999993</v>
      </c>
      <c r="J429" s="113">
        <f>J430</f>
        <v>0</v>
      </c>
      <c r="K429" s="113">
        <f t="shared" si="34"/>
        <v>8755.7999999999993</v>
      </c>
      <c r="L429" s="113">
        <f>L430</f>
        <v>0</v>
      </c>
      <c r="M429" s="113">
        <f t="shared" si="34"/>
        <v>8755.7999999999993</v>
      </c>
      <c r="N429" s="113">
        <f>N430</f>
        <v>242.3</v>
      </c>
      <c r="O429" s="113">
        <f t="shared" si="37"/>
        <v>8998.0999999999985</v>
      </c>
      <c r="P429" s="113">
        <f>P430</f>
        <v>0</v>
      </c>
      <c r="Q429" s="113">
        <f t="shared" si="37"/>
        <v>8998.0999999999985</v>
      </c>
      <c r="R429" s="113">
        <f>R430</f>
        <v>0</v>
      </c>
      <c r="S429" s="113">
        <f t="shared" si="37"/>
        <v>8998.0999999999985</v>
      </c>
      <c r="T429" s="178">
        <f>T430</f>
        <v>242.7</v>
      </c>
      <c r="U429" s="178">
        <f t="shared" si="37"/>
        <v>9240.7999999999993</v>
      </c>
      <c r="V429" s="178">
        <f>V430</f>
        <v>0</v>
      </c>
      <c r="W429" s="178">
        <f t="shared" si="45"/>
        <v>9240.7999999999993</v>
      </c>
      <c r="X429" s="178">
        <f>X430</f>
        <v>0</v>
      </c>
      <c r="Y429" s="178">
        <f t="shared" si="45"/>
        <v>9240.7999999999993</v>
      </c>
      <c r="Z429" s="178">
        <f>Z430</f>
        <v>-581.59999999999991</v>
      </c>
      <c r="AA429" s="178">
        <f t="shared" si="45"/>
        <v>8659.1999999999989</v>
      </c>
    </row>
    <row r="430" spans="1:27" s="60" customFormat="1" ht="61.9" customHeight="1" x14ac:dyDescent="0.3">
      <c r="A430" s="61"/>
      <c r="B430" s="11"/>
      <c r="C430" s="49" t="s">
        <v>218</v>
      </c>
      <c r="D430" s="128" t="s">
        <v>430</v>
      </c>
      <c r="E430" s="51"/>
      <c r="F430" s="7"/>
      <c r="G430" s="114">
        <f>G431+G434+G438+G441</f>
        <v>8397.6999999999989</v>
      </c>
      <c r="H430" s="114">
        <f>H431+H434+H438+H441</f>
        <v>358.09999999999997</v>
      </c>
      <c r="I430" s="114">
        <f t="shared" si="34"/>
        <v>8755.7999999999993</v>
      </c>
      <c r="J430" s="114">
        <f>J431+J434+J438+J441</f>
        <v>0</v>
      </c>
      <c r="K430" s="114">
        <f t="shared" si="34"/>
        <v>8755.7999999999993</v>
      </c>
      <c r="L430" s="114">
        <f>L431+L434+L438+L441</f>
        <v>0</v>
      </c>
      <c r="M430" s="114">
        <f t="shared" si="34"/>
        <v>8755.7999999999993</v>
      </c>
      <c r="N430" s="114">
        <f>N431+N434+N438+N441</f>
        <v>242.3</v>
      </c>
      <c r="O430" s="114">
        <f t="shared" si="37"/>
        <v>8998.0999999999985</v>
      </c>
      <c r="P430" s="114">
        <f>P431+P434+P438+P441</f>
        <v>0</v>
      </c>
      <c r="Q430" s="114">
        <f t="shared" si="37"/>
        <v>8998.0999999999985</v>
      </c>
      <c r="R430" s="114">
        <f>R431+R434+R438+R441</f>
        <v>0</v>
      </c>
      <c r="S430" s="114">
        <f t="shared" si="37"/>
        <v>8998.0999999999985</v>
      </c>
      <c r="T430" s="179">
        <f>T431+T434+T438+T441</f>
        <v>242.7</v>
      </c>
      <c r="U430" s="179">
        <f t="shared" si="37"/>
        <v>9240.7999999999993</v>
      </c>
      <c r="V430" s="179">
        <f>V431+V434+V438+V441</f>
        <v>0</v>
      </c>
      <c r="W430" s="179">
        <f t="shared" si="45"/>
        <v>9240.7999999999993</v>
      </c>
      <c r="X430" s="179">
        <f>X431+X434+X438+X441</f>
        <v>0</v>
      </c>
      <c r="Y430" s="179">
        <f t="shared" si="45"/>
        <v>9240.7999999999993</v>
      </c>
      <c r="Z430" s="179">
        <f>Z431+Z434+Z438+Z441</f>
        <v>-581.59999999999991</v>
      </c>
      <c r="AA430" s="179">
        <f t="shared" si="45"/>
        <v>8659.1999999999989</v>
      </c>
    </row>
    <row r="431" spans="1:27" ht="98.45" customHeight="1" x14ac:dyDescent="0.3">
      <c r="A431" s="10"/>
      <c r="B431" s="5"/>
      <c r="C431" s="28" t="s">
        <v>429</v>
      </c>
      <c r="D431" s="78" t="s">
        <v>431</v>
      </c>
      <c r="E431" s="78"/>
      <c r="F431" s="49"/>
      <c r="G431" s="114">
        <f>G432</f>
        <v>867.7</v>
      </c>
      <c r="H431" s="114">
        <f>H432</f>
        <v>0</v>
      </c>
      <c r="I431" s="114">
        <f t="shared" si="34"/>
        <v>867.7</v>
      </c>
      <c r="J431" s="114">
        <f>J432</f>
        <v>0</v>
      </c>
      <c r="K431" s="114">
        <f t="shared" si="34"/>
        <v>867.7</v>
      </c>
      <c r="L431" s="114">
        <f>L432</f>
        <v>0</v>
      </c>
      <c r="M431" s="114">
        <f t="shared" si="34"/>
        <v>867.7</v>
      </c>
      <c r="N431" s="114">
        <f>N432</f>
        <v>0</v>
      </c>
      <c r="O431" s="114">
        <f t="shared" si="37"/>
        <v>867.7</v>
      </c>
      <c r="P431" s="114">
        <f>P432</f>
        <v>0</v>
      </c>
      <c r="Q431" s="114">
        <f t="shared" si="37"/>
        <v>867.7</v>
      </c>
      <c r="R431" s="114">
        <f>R432</f>
        <v>0</v>
      </c>
      <c r="S431" s="114">
        <f t="shared" si="37"/>
        <v>867.7</v>
      </c>
      <c r="T431" s="179">
        <f>T432</f>
        <v>0</v>
      </c>
      <c r="U431" s="179">
        <f t="shared" si="37"/>
        <v>867.7</v>
      </c>
      <c r="V431" s="179">
        <f>V432</f>
        <v>0</v>
      </c>
      <c r="W431" s="179">
        <f t="shared" si="45"/>
        <v>867.7</v>
      </c>
      <c r="X431" s="179">
        <f>X432</f>
        <v>0</v>
      </c>
      <c r="Y431" s="179">
        <f t="shared" si="45"/>
        <v>867.7</v>
      </c>
      <c r="Z431" s="179">
        <f>Z432</f>
        <v>-259</v>
      </c>
      <c r="AA431" s="179">
        <f t="shared" si="45"/>
        <v>608.70000000000005</v>
      </c>
    </row>
    <row r="432" spans="1:27" ht="103.5" customHeight="1" x14ac:dyDescent="0.3">
      <c r="A432" s="10"/>
      <c r="B432" s="5"/>
      <c r="C432" s="28" t="s">
        <v>58</v>
      </c>
      <c r="D432" s="78" t="s">
        <v>432</v>
      </c>
      <c r="E432" s="78"/>
      <c r="F432" s="49"/>
      <c r="G432" s="114">
        <f t="shared" ref="G432:Z432" si="50">G433</f>
        <v>867.7</v>
      </c>
      <c r="H432" s="114">
        <f t="shared" si="50"/>
        <v>0</v>
      </c>
      <c r="I432" s="114">
        <f t="shared" si="34"/>
        <v>867.7</v>
      </c>
      <c r="J432" s="114">
        <f t="shared" si="50"/>
        <v>0</v>
      </c>
      <c r="K432" s="114">
        <f t="shared" si="34"/>
        <v>867.7</v>
      </c>
      <c r="L432" s="114">
        <f t="shared" si="50"/>
        <v>0</v>
      </c>
      <c r="M432" s="114">
        <f t="shared" si="34"/>
        <v>867.7</v>
      </c>
      <c r="N432" s="114">
        <f t="shared" si="50"/>
        <v>0</v>
      </c>
      <c r="O432" s="114">
        <f t="shared" si="37"/>
        <v>867.7</v>
      </c>
      <c r="P432" s="114">
        <f t="shared" si="50"/>
        <v>0</v>
      </c>
      <c r="Q432" s="114">
        <f t="shared" si="37"/>
        <v>867.7</v>
      </c>
      <c r="R432" s="114">
        <f t="shared" si="50"/>
        <v>0</v>
      </c>
      <c r="S432" s="114">
        <f t="shared" si="37"/>
        <v>867.7</v>
      </c>
      <c r="T432" s="179">
        <f t="shared" si="50"/>
        <v>0</v>
      </c>
      <c r="U432" s="179">
        <f t="shared" si="37"/>
        <v>867.7</v>
      </c>
      <c r="V432" s="179">
        <f t="shared" si="50"/>
        <v>0</v>
      </c>
      <c r="W432" s="179">
        <f t="shared" si="45"/>
        <v>867.7</v>
      </c>
      <c r="X432" s="179">
        <f t="shared" si="50"/>
        <v>0</v>
      </c>
      <c r="Y432" s="179">
        <f t="shared" si="45"/>
        <v>867.7</v>
      </c>
      <c r="Z432" s="179">
        <f t="shared" si="50"/>
        <v>-259</v>
      </c>
      <c r="AA432" s="179">
        <f t="shared" si="45"/>
        <v>608.70000000000005</v>
      </c>
    </row>
    <row r="433" spans="1:27" ht="40.5" x14ac:dyDescent="0.3">
      <c r="A433" s="10"/>
      <c r="B433" s="5"/>
      <c r="C433" s="28" t="s">
        <v>9</v>
      </c>
      <c r="D433" s="78" t="s">
        <v>432</v>
      </c>
      <c r="E433" s="78">
        <v>200</v>
      </c>
      <c r="F433" s="49">
        <v>13</v>
      </c>
      <c r="G433" s="114">
        <v>867.7</v>
      </c>
      <c r="H433" s="114"/>
      <c r="I433" s="114">
        <f t="shared" si="34"/>
        <v>867.7</v>
      </c>
      <c r="J433" s="114"/>
      <c r="K433" s="114">
        <f t="shared" si="34"/>
        <v>867.7</v>
      </c>
      <c r="L433" s="114"/>
      <c r="M433" s="114">
        <f t="shared" si="34"/>
        <v>867.7</v>
      </c>
      <c r="N433" s="114"/>
      <c r="O433" s="114">
        <f t="shared" si="37"/>
        <v>867.7</v>
      </c>
      <c r="P433" s="114"/>
      <c r="Q433" s="114">
        <f t="shared" si="37"/>
        <v>867.7</v>
      </c>
      <c r="R433" s="114"/>
      <c r="S433" s="114">
        <f t="shared" si="37"/>
        <v>867.7</v>
      </c>
      <c r="T433" s="179"/>
      <c r="U433" s="179">
        <f t="shared" si="37"/>
        <v>867.7</v>
      </c>
      <c r="V433" s="179"/>
      <c r="W433" s="179">
        <f t="shared" ref="W433:AA448" si="51">U433+V433</f>
        <v>867.7</v>
      </c>
      <c r="X433" s="179"/>
      <c r="Y433" s="179">
        <f t="shared" si="51"/>
        <v>867.7</v>
      </c>
      <c r="Z433" s="179">
        <v>-259</v>
      </c>
      <c r="AA433" s="179">
        <f t="shared" si="51"/>
        <v>608.70000000000005</v>
      </c>
    </row>
    <row r="434" spans="1:27" ht="40.5" x14ac:dyDescent="0.3">
      <c r="A434" s="10"/>
      <c r="B434" s="5"/>
      <c r="C434" s="28" t="s">
        <v>434</v>
      </c>
      <c r="D434" s="78" t="s">
        <v>433</v>
      </c>
      <c r="E434" s="78"/>
      <c r="F434" s="49"/>
      <c r="G434" s="114">
        <f>G435</f>
        <v>275.39999999999998</v>
      </c>
      <c r="H434" s="114">
        <f>H435</f>
        <v>338.7</v>
      </c>
      <c r="I434" s="114">
        <f t="shared" si="34"/>
        <v>614.09999999999991</v>
      </c>
      <c r="J434" s="114">
        <f>J435</f>
        <v>0</v>
      </c>
      <c r="K434" s="114">
        <f t="shared" si="34"/>
        <v>614.09999999999991</v>
      </c>
      <c r="L434" s="114">
        <f>L435</f>
        <v>0</v>
      </c>
      <c r="M434" s="114">
        <f t="shared" si="34"/>
        <v>614.09999999999991</v>
      </c>
      <c r="N434" s="114">
        <f>N435</f>
        <v>0</v>
      </c>
      <c r="O434" s="114">
        <f t="shared" si="37"/>
        <v>614.09999999999991</v>
      </c>
      <c r="P434" s="114">
        <f>P435</f>
        <v>0</v>
      </c>
      <c r="Q434" s="114">
        <f t="shared" si="37"/>
        <v>614.09999999999991</v>
      </c>
      <c r="R434" s="114">
        <f>R435</f>
        <v>0</v>
      </c>
      <c r="S434" s="114">
        <f t="shared" si="37"/>
        <v>614.09999999999991</v>
      </c>
      <c r="T434" s="179">
        <f>T435</f>
        <v>0</v>
      </c>
      <c r="U434" s="179">
        <f t="shared" si="37"/>
        <v>614.09999999999991</v>
      </c>
      <c r="V434" s="179">
        <f>V435</f>
        <v>0</v>
      </c>
      <c r="W434" s="179">
        <f t="shared" si="51"/>
        <v>614.09999999999991</v>
      </c>
      <c r="X434" s="179">
        <f>X435</f>
        <v>0</v>
      </c>
      <c r="Y434" s="179">
        <f t="shared" si="51"/>
        <v>614.09999999999991</v>
      </c>
      <c r="Z434" s="179">
        <f>Z435</f>
        <v>-93.4</v>
      </c>
      <c r="AA434" s="179">
        <f t="shared" si="51"/>
        <v>520.69999999999993</v>
      </c>
    </row>
    <row r="435" spans="1:27" ht="105.75" customHeight="1" x14ac:dyDescent="0.3">
      <c r="A435" s="10"/>
      <c r="B435" s="5"/>
      <c r="C435" s="28" t="s">
        <v>59</v>
      </c>
      <c r="D435" s="78" t="s">
        <v>435</v>
      </c>
      <c r="E435" s="78"/>
      <c r="F435" s="49"/>
      <c r="G435" s="114">
        <f>G436+G437</f>
        <v>275.39999999999998</v>
      </c>
      <c r="H435" s="114">
        <f>H436+H437</f>
        <v>338.7</v>
      </c>
      <c r="I435" s="114">
        <f t="shared" si="34"/>
        <v>614.09999999999991</v>
      </c>
      <c r="J435" s="114">
        <f>J436+J437</f>
        <v>0</v>
      </c>
      <c r="K435" s="114">
        <f t="shared" si="34"/>
        <v>614.09999999999991</v>
      </c>
      <c r="L435" s="114">
        <f>L436+L437</f>
        <v>0</v>
      </c>
      <c r="M435" s="114">
        <f t="shared" si="34"/>
        <v>614.09999999999991</v>
      </c>
      <c r="N435" s="114">
        <f>N436+N437</f>
        <v>0</v>
      </c>
      <c r="O435" s="114">
        <f t="shared" si="37"/>
        <v>614.09999999999991</v>
      </c>
      <c r="P435" s="114">
        <f>P436+P437</f>
        <v>0</v>
      </c>
      <c r="Q435" s="114">
        <f t="shared" si="37"/>
        <v>614.09999999999991</v>
      </c>
      <c r="R435" s="114">
        <f>R436+R437</f>
        <v>0</v>
      </c>
      <c r="S435" s="114">
        <f t="shared" si="37"/>
        <v>614.09999999999991</v>
      </c>
      <c r="T435" s="179">
        <f>T436+T437</f>
        <v>0</v>
      </c>
      <c r="U435" s="179">
        <f t="shared" si="37"/>
        <v>614.09999999999991</v>
      </c>
      <c r="V435" s="179">
        <f>V436+V437</f>
        <v>0</v>
      </c>
      <c r="W435" s="179">
        <f t="shared" si="51"/>
        <v>614.09999999999991</v>
      </c>
      <c r="X435" s="179">
        <f>X436+X437</f>
        <v>0</v>
      </c>
      <c r="Y435" s="179">
        <f t="shared" si="51"/>
        <v>614.09999999999991</v>
      </c>
      <c r="Z435" s="179">
        <f>Z436+Z437</f>
        <v>-93.4</v>
      </c>
      <c r="AA435" s="179">
        <f t="shared" si="51"/>
        <v>520.69999999999993</v>
      </c>
    </row>
    <row r="436" spans="1:27" ht="40.5" x14ac:dyDescent="0.3">
      <c r="A436" s="10"/>
      <c r="B436" s="5"/>
      <c r="C436" s="28" t="s">
        <v>9</v>
      </c>
      <c r="D436" s="78" t="s">
        <v>435</v>
      </c>
      <c r="E436" s="78">
        <v>200</v>
      </c>
      <c r="F436" s="49">
        <v>13</v>
      </c>
      <c r="G436" s="114">
        <v>145.5</v>
      </c>
      <c r="H436" s="114"/>
      <c r="I436" s="114">
        <f t="shared" si="34"/>
        <v>145.5</v>
      </c>
      <c r="J436" s="114"/>
      <c r="K436" s="114">
        <f t="shared" si="34"/>
        <v>145.5</v>
      </c>
      <c r="L436" s="114"/>
      <c r="M436" s="114">
        <f t="shared" si="34"/>
        <v>145.5</v>
      </c>
      <c r="N436" s="114"/>
      <c r="O436" s="114">
        <f t="shared" si="37"/>
        <v>145.5</v>
      </c>
      <c r="P436" s="114"/>
      <c r="Q436" s="114">
        <f t="shared" si="37"/>
        <v>145.5</v>
      </c>
      <c r="R436" s="114"/>
      <c r="S436" s="114">
        <f t="shared" si="37"/>
        <v>145.5</v>
      </c>
      <c r="T436" s="179"/>
      <c r="U436" s="179">
        <f t="shared" si="37"/>
        <v>145.5</v>
      </c>
      <c r="V436" s="179"/>
      <c r="W436" s="179">
        <f t="shared" si="51"/>
        <v>145.5</v>
      </c>
      <c r="X436" s="179"/>
      <c r="Y436" s="179">
        <f t="shared" si="51"/>
        <v>145.5</v>
      </c>
      <c r="Z436" s="179">
        <v>-86.2</v>
      </c>
      <c r="AA436" s="179">
        <f t="shared" si="51"/>
        <v>59.3</v>
      </c>
    </row>
    <row r="437" spans="1:27" ht="20.25" x14ac:dyDescent="0.3">
      <c r="A437" s="10"/>
      <c r="B437" s="5"/>
      <c r="C437" s="28" t="s">
        <v>11</v>
      </c>
      <c r="D437" s="78" t="s">
        <v>435</v>
      </c>
      <c r="E437" s="78">
        <v>800</v>
      </c>
      <c r="F437" s="49">
        <v>13</v>
      </c>
      <c r="G437" s="114">
        <v>129.9</v>
      </c>
      <c r="H437" s="114">
        <v>338.7</v>
      </c>
      <c r="I437" s="114">
        <f t="shared" si="34"/>
        <v>468.6</v>
      </c>
      <c r="J437" s="114"/>
      <c r="K437" s="114">
        <f t="shared" si="34"/>
        <v>468.6</v>
      </c>
      <c r="L437" s="114"/>
      <c r="M437" s="114">
        <f t="shared" si="34"/>
        <v>468.6</v>
      </c>
      <c r="N437" s="114"/>
      <c r="O437" s="114">
        <f t="shared" si="37"/>
        <v>468.6</v>
      </c>
      <c r="P437" s="114"/>
      <c r="Q437" s="114">
        <f t="shared" si="37"/>
        <v>468.6</v>
      </c>
      <c r="R437" s="114"/>
      <c r="S437" s="114">
        <f t="shared" si="37"/>
        <v>468.6</v>
      </c>
      <c r="T437" s="179"/>
      <c r="U437" s="179">
        <f t="shared" si="37"/>
        <v>468.6</v>
      </c>
      <c r="V437" s="179"/>
      <c r="W437" s="179">
        <f t="shared" si="51"/>
        <v>468.6</v>
      </c>
      <c r="X437" s="179"/>
      <c r="Y437" s="179">
        <f t="shared" si="51"/>
        <v>468.6</v>
      </c>
      <c r="Z437" s="179">
        <v>-7.2</v>
      </c>
      <c r="AA437" s="179">
        <f t="shared" si="51"/>
        <v>461.40000000000003</v>
      </c>
    </row>
    <row r="438" spans="1:27" ht="60.75" x14ac:dyDescent="0.3">
      <c r="A438" s="10"/>
      <c r="B438" s="5"/>
      <c r="C438" s="28" t="s">
        <v>437</v>
      </c>
      <c r="D438" s="78" t="s">
        <v>436</v>
      </c>
      <c r="E438" s="78"/>
      <c r="F438" s="49"/>
      <c r="G438" s="114">
        <f t="shared" ref="G438:Z439" si="52">G439</f>
        <v>468</v>
      </c>
      <c r="H438" s="114">
        <f t="shared" si="52"/>
        <v>19.399999999999999</v>
      </c>
      <c r="I438" s="114">
        <f t="shared" si="34"/>
        <v>487.4</v>
      </c>
      <c r="J438" s="114">
        <f t="shared" si="52"/>
        <v>0</v>
      </c>
      <c r="K438" s="114">
        <f t="shared" si="34"/>
        <v>487.4</v>
      </c>
      <c r="L438" s="114">
        <f t="shared" si="52"/>
        <v>0</v>
      </c>
      <c r="M438" s="114">
        <f t="shared" si="34"/>
        <v>487.4</v>
      </c>
      <c r="N438" s="114">
        <f t="shared" si="52"/>
        <v>0</v>
      </c>
      <c r="O438" s="114">
        <f t="shared" si="37"/>
        <v>487.4</v>
      </c>
      <c r="P438" s="114">
        <f t="shared" si="52"/>
        <v>0</v>
      </c>
      <c r="Q438" s="114">
        <f t="shared" si="37"/>
        <v>487.4</v>
      </c>
      <c r="R438" s="114">
        <f t="shared" si="52"/>
        <v>0</v>
      </c>
      <c r="S438" s="114">
        <f t="shared" si="37"/>
        <v>487.4</v>
      </c>
      <c r="T438" s="179">
        <f t="shared" si="52"/>
        <v>0</v>
      </c>
      <c r="U438" s="179">
        <f t="shared" si="37"/>
        <v>487.4</v>
      </c>
      <c r="V438" s="179">
        <f t="shared" si="52"/>
        <v>0</v>
      </c>
      <c r="W438" s="179">
        <f t="shared" si="51"/>
        <v>487.4</v>
      </c>
      <c r="X438" s="179">
        <f t="shared" si="52"/>
        <v>0</v>
      </c>
      <c r="Y438" s="179">
        <f t="shared" si="51"/>
        <v>487.4</v>
      </c>
      <c r="Z438" s="179">
        <f t="shared" si="52"/>
        <v>0</v>
      </c>
      <c r="AA438" s="179">
        <f t="shared" si="51"/>
        <v>487.4</v>
      </c>
    </row>
    <row r="439" spans="1:27" ht="20.25" x14ac:dyDescent="0.3">
      <c r="A439" s="10"/>
      <c r="B439" s="5"/>
      <c r="C439" s="28" t="s">
        <v>60</v>
      </c>
      <c r="D439" s="78" t="s">
        <v>438</v>
      </c>
      <c r="E439" s="78"/>
      <c r="F439" s="49"/>
      <c r="G439" s="114">
        <f t="shared" si="52"/>
        <v>468</v>
      </c>
      <c r="H439" s="114">
        <f t="shared" si="52"/>
        <v>19.399999999999999</v>
      </c>
      <c r="I439" s="114">
        <f t="shared" si="34"/>
        <v>487.4</v>
      </c>
      <c r="J439" s="114">
        <f t="shared" si="52"/>
        <v>0</v>
      </c>
      <c r="K439" s="114">
        <f t="shared" si="34"/>
        <v>487.4</v>
      </c>
      <c r="L439" s="114">
        <f t="shared" si="52"/>
        <v>0</v>
      </c>
      <c r="M439" s="114">
        <f t="shared" si="34"/>
        <v>487.4</v>
      </c>
      <c r="N439" s="114">
        <f t="shared" si="52"/>
        <v>0</v>
      </c>
      <c r="O439" s="114">
        <f t="shared" si="37"/>
        <v>487.4</v>
      </c>
      <c r="P439" s="114">
        <f t="shared" si="52"/>
        <v>0</v>
      </c>
      <c r="Q439" s="114">
        <f t="shared" si="37"/>
        <v>487.4</v>
      </c>
      <c r="R439" s="114">
        <f t="shared" si="52"/>
        <v>0</v>
      </c>
      <c r="S439" s="114">
        <f t="shared" si="37"/>
        <v>487.4</v>
      </c>
      <c r="T439" s="179">
        <f t="shared" si="52"/>
        <v>0</v>
      </c>
      <c r="U439" s="179">
        <f t="shared" si="37"/>
        <v>487.4</v>
      </c>
      <c r="V439" s="179">
        <f t="shared" si="52"/>
        <v>0</v>
      </c>
      <c r="W439" s="179">
        <f t="shared" si="51"/>
        <v>487.4</v>
      </c>
      <c r="X439" s="179">
        <f t="shared" si="52"/>
        <v>0</v>
      </c>
      <c r="Y439" s="179">
        <f t="shared" si="51"/>
        <v>487.4</v>
      </c>
      <c r="Z439" s="179">
        <f t="shared" si="52"/>
        <v>0</v>
      </c>
      <c r="AA439" s="179">
        <f t="shared" si="51"/>
        <v>487.4</v>
      </c>
    </row>
    <row r="440" spans="1:27" ht="40.5" x14ac:dyDescent="0.3">
      <c r="A440" s="10"/>
      <c r="B440" s="5"/>
      <c r="C440" s="28" t="s">
        <v>9</v>
      </c>
      <c r="D440" s="78" t="s">
        <v>438</v>
      </c>
      <c r="E440" s="78">
        <v>200</v>
      </c>
      <c r="F440" s="49">
        <v>13</v>
      </c>
      <c r="G440" s="114">
        <v>468</v>
      </c>
      <c r="H440" s="114">
        <v>19.399999999999999</v>
      </c>
      <c r="I440" s="114">
        <f t="shared" si="34"/>
        <v>487.4</v>
      </c>
      <c r="J440" s="114"/>
      <c r="K440" s="114">
        <f t="shared" si="34"/>
        <v>487.4</v>
      </c>
      <c r="L440" s="114"/>
      <c r="M440" s="114">
        <f t="shared" si="34"/>
        <v>487.4</v>
      </c>
      <c r="N440" s="114"/>
      <c r="O440" s="114">
        <f t="shared" si="37"/>
        <v>487.4</v>
      </c>
      <c r="P440" s="114"/>
      <c r="Q440" s="114">
        <f t="shared" si="37"/>
        <v>487.4</v>
      </c>
      <c r="R440" s="114"/>
      <c r="S440" s="114">
        <f t="shared" si="37"/>
        <v>487.4</v>
      </c>
      <c r="T440" s="179"/>
      <c r="U440" s="179">
        <f t="shared" si="37"/>
        <v>487.4</v>
      </c>
      <c r="V440" s="179"/>
      <c r="W440" s="179">
        <f t="shared" si="51"/>
        <v>487.4</v>
      </c>
      <c r="X440" s="179"/>
      <c r="Y440" s="179">
        <f t="shared" si="51"/>
        <v>487.4</v>
      </c>
      <c r="Z440" s="179"/>
      <c r="AA440" s="179">
        <f t="shared" si="51"/>
        <v>487.4</v>
      </c>
    </row>
    <row r="441" spans="1:27" ht="60.75" x14ac:dyDescent="0.3">
      <c r="A441" s="10"/>
      <c r="B441" s="5"/>
      <c r="C441" s="28" t="s">
        <v>439</v>
      </c>
      <c r="D441" s="78" t="s">
        <v>440</v>
      </c>
      <c r="E441" s="78"/>
      <c r="F441" s="49"/>
      <c r="G441" s="114">
        <f>G442+G444</f>
        <v>6786.5999999999995</v>
      </c>
      <c r="H441" s="114">
        <f>H442+H444</f>
        <v>0</v>
      </c>
      <c r="I441" s="114">
        <f t="shared" si="34"/>
        <v>6786.5999999999995</v>
      </c>
      <c r="J441" s="114">
        <f>J442+J444</f>
        <v>0</v>
      </c>
      <c r="K441" s="114">
        <f t="shared" si="34"/>
        <v>6786.5999999999995</v>
      </c>
      <c r="L441" s="114">
        <f>L442+L444</f>
        <v>0</v>
      </c>
      <c r="M441" s="114">
        <f t="shared" si="34"/>
        <v>6786.5999999999995</v>
      </c>
      <c r="N441" s="114">
        <f>N442+N444</f>
        <v>242.3</v>
      </c>
      <c r="O441" s="114">
        <f t="shared" si="37"/>
        <v>7028.9</v>
      </c>
      <c r="P441" s="114">
        <f>P442+P444</f>
        <v>0</v>
      </c>
      <c r="Q441" s="114">
        <f t="shared" si="37"/>
        <v>7028.9</v>
      </c>
      <c r="R441" s="114">
        <f>R442+R444</f>
        <v>0</v>
      </c>
      <c r="S441" s="114">
        <f t="shared" si="37"/>
        <v>7028.9</v>
      </c>
      <c r="T441" s="179">
        <f>T442+T444</f>
        <v>242.7</v>
      </c>
      <c r="U441" s="179">
        <f t="shared" si="37"/>
        <v>7271.5999999999995</v>
      </c>
      <c r="V441" s="179">
        <f>V442+V444</f>
        <v>0</v>
      </c>
      <c r="W441" s="179">
        <f t="shared" si="51"/>
        <v>7271.5999999999995</v>
      </c>
      <c r="X441" s="179">
        <f>X442+X444</f>
        <v>0</v>
      </c>
      <c r="Y441" s="179">
        <f t="shared" si="51"/>
        <v>7271.5999999999995</v>
      </c>
      <c r="Z441" s="179">
        <f>Z442+Z444</f>
        <v>-229.2</v>
      </c>
      <c r="AA441" s="179">
        <f t="shared" si="51"/>
        <v>7042.4</v>
      </c>
    </row>
    <row r="442" spans="1:27" ht="20.25" x14ac:dyDescent="0.3">
      <c r="A442" s="10"/>
      <c r="B442" s="5"/>
      <c r="C442" s="28" t="s">
        <v>42</v>
      </c>
      <c r="D442" s="78" t="s">
        <v>441</v>
      </c>
      <c r="E442" s="78"/>
      <c r="F442" s="49"/>
      <c r="G442" s="114">
        <f>G443</f>
        <v>6513.9</v>
      </c>
      <c r="H442" s="114">
        <f>H443</f>
        <v>0</v>
      </c>
      <c r="I442" s="114">
        <f t="shared" si="34"/>
        <v>6513.9</v>
      </c>
      <c r="J442" s="114">
        <f>J443</f>
        <v>0</v>
      </c>
      <c r="K442" s="114">
        <f t="shared" si="34"/>
        <v>6513.9</v>
      </c>
      <c r="L442" s="114">
        <f>L443</f>
        <v>0</v>
      </c>
      <c r="M442" s="114">
        <f t="shared" si="34"/>
        <v>6513.9</v>
      </c>
      <c r="N442" s="114">
        <f>N443</f>
        <v>242.3</v>
      </c>
      <c r="O442" s="114">
        <f t="shared" si="37"/>
        <v>6756.2</v>
      </c>
      <c r="P442" s="114">
        <f>P443</f>
        <v>0</v>
      </c>
      <c r="Q442" s="114">
        <f t="shared" si="37"/>
        <v>6756.2</v>
      </c>
      <c r="R442" s="114">
        <f>R443</f>
        <v>0</v>
      </c>
      <c r="S442" s="114">
        <f t="shared" si="37"/>
        <v>6756.2</v>
      </c>
      <c r="T442" s="179">
        <f>T443</f>
        <v>242.7</v>
      </c>
      <c r="U442" s="179">
        <f t="shared" si="37"/>
        <v>6998.9</v>
      </c>
      <c r="V442" s="179">
        <f>V443</f>
        <v>0</v>
      </c>
      <c r="W442" s="179">
        <f t="shared" si="51"/>
        <v>6998.9</v>
      </c>
      <c r="X442" s="179">
        <f>X443</f>
        <v>0</v>
      </c>
      <c r="Y442" s="179">
        <f t="shared" si="51"/>
        <v>6998.9</v>
      </c>
      <c r="Z442" s="179">
        <f>Z443</f>
        <v>-223.1</v>
      </c>
      <c r="AA442" s="179">
        <f t="shared" si="51"/>
        <v>6775.7999999999993</v>
      </c>
    </row>
    <row r="443" spans="1:27" ht="123.75" customHeight="1" x14ac:dyDescent="0.3">
      <c r="A443" s="10"/>
      <c r="B443" s="5"/>
      <c r="C443" s="28" t="s">
        <v>38</v>
      </c>
      <c r="D443" s="78" t="s">
        <v>441</v>
      </c>
      <c r="E443" s="78">
        <v>100</v>
      </c>
      <c r="F443" s="49">
        <v>13</v>
      </c>
      <c r="G443" s="114">
        <v>6513.9</v>
      </c>
      <c r="H443" s="114"/>
      <c r="I443" s="114">
        <f t="shared" si="34"/>
        <v>6513.9</v>
      </c>
      <c r="J443" s="114"/>
      <c r="K443" s="114">
        <f t="shared" si="34"/>
        <v>6513.9</v>
      </c>
      <c r="L443" s="114"/>
      <c r="M443" s="114">
        <f t="shared" si="34"/>
        <v>6513.9</v>
      </c>
      <c r="N443" s="114">
        <v>242.3</v>
      </c>
      <c r="O443" s="114">
        <f t="shared" si="37"/>
        <v>6756.2</v>
      </c>
      <c r="P443" s="114"/>
      <c r="Q443" s="114">
        <f t="shared" si="37"/>
        <v>6756.2</v>
      </c>
      <c r="R443" s="114"/>
      <c r="S443" s="114">
        <f t="shared" si="37"/>
        <v>6756.2</v>
      </c>
      <c r="T443" s="179">
        <v>242.7</v>
      </c>
      <c r="U443" s="179">
        <f t="shared" si="37"/>
        <v>6998.9</v>
      </c>
      <c r="V443" s="179"/>
      <c r="W443" s="179">
        <f t="shared" si="51"/>
        <v>6998.9</v>
      </c>
      <c r="X443" s="179"/>
      <c r="Y443" s="179">
        <f t="shared" si="51"/>
        <v>6998.9</v>
      </c>
      <c r="Z443" s="179">
        <v>-223.1</v>
      </c>
      <c r="AA443" s="179">
        <f t="shared" si="51"/>
        <v>6775.7999999999993</v>
      </c>
    </row>
    <row r="444" spans="1:27" s="60" customFormat="1" ht="39" customHeight="1" x14ac:dyDescent="0.3">
      <c r="A444" s="61"/>
      <c r="B444" s="5"/>
      <c r="C444" s="44" t="s">
        <v>24</v>
      </c>
      <c r="D444" s="95" t="s">
        <v>442</v>
      </c>
      <c r="E444" s="95"/>
      <c r="F444" s="49"/>
      <c r="G444" s="114">
        <f t="shared" ref="G444:Z444" si="53">G445</f>
        <v>272.7</v>
      </c>
      <c r="H444" s="114">
        <f t="shared" si="53"/>
        <v>0</v>
      </c>
      <c r="I444" s="114">
        <f t="shared" ref="I444:O512" si="54">G444+H444</f>
        <v>272.7</v>
      </c>
      <c r="J444" s="114">
        <f t="shared" si="53"/>
        <v>0</v>
      </c>
      <c r="K444" s="114">
        <f t="shared" si="54"/>
        <v>272.7</v>
      </c>
      <c r="L444" s="114">
        <f t="shared" si="53"/>
        <v>0</v>
      </c>
      <c r="M444" s="114">
        <f t="shared" si="54"/>
        <v>272.7</v>
      </c>
      <c r="N444" s="114">
        <f t="shared" si="53"/>
        <v>0</v>
      </c>
      <c r="O444" s="114">
        <f t="shared" si="54"/>
        <v>272.7</v>
      </c>
      <c r="P444" s="114">
        <f t="shared" si="53"/>
        <v>0</v>
      </c>
      <c r="Q444" s="114">
        <f t="shared" ref="Q444:Y498" si="55">O444+P444</f>
        <v>272.7</v>
      </c>
      <c r="R444" s="114">
        <f t="shared" si="53"/>
        <v>0</v>
      </c>
      <c r="S444" s="114">
        <f t="shared" si="55"/>
        <v>272.7</v>
      </c>
      <c r="T444" s="179">
        <f t="shared" si="53"/>
        <v>0</v>
      </c>
      <c r="U444" s="179">
        <f t="shared" si="55"/>
        <v>272.7</v>
      </c>
      <c r="V444" s="179">
        <f t="shared" si="53"/>
        <v>0</v>
      </c>
      <c r="W444" s="179">
        <f t="shared" si="55"/>
        <v>272.7</v>
      </c>
      <c r="X444" s="179">
        <f t="shared" si="53"/>
        <v>0</v>
      </c>
      <c r="Y444" s="179">
        <f t="shared" si="55"/>
        <v>272.7</v>
      </c>
      <c r="Z444" s="179">
        <f t="shared" si="53"/>
        <v>-6.1</v>
      </c>
      <c r="AA444" s="179">
        <f t="shared" si="51"/>
        <v>266.59999999999997</v>
      </c>
    </row>
    <row r="445" spans="1:27" ht="40.5" x14ac:dyDescent="0.3">
      <c r="A445" s="10"/>
      <c r="B445" s="5"/>
      <c r="C445" s="28" t="s">
        <v>9</v>
      </c>
      <c r="D445" s="78" t="s">
        <v>442</v>
      </c>
      <c r="E445" s="78">
        <v>200</v>
      </c>
      <c r="F445" s="49"/>
      <c r="G445" s="114">
        <v>272.7</v>
      </c>
      <c r="H445" s="114"/>
      <c r="I445" s="114">
        <f t="shared" si="54"/>
        <v>272.7</v>
      </c>
      <c r="J445" s="114"/>
      <c r="K445" s="114">
        <f t="shared" si="54"/>
        <v>272.7</v>
      </c>
      <c r="L445" s="114"/>
      <c r="M445" s="114">
        <f t="shared" si="54"/>
        <v>272.7</v>
      </c>
      <c r="N445" s="114"/>
      <c r="O445" s="114">
        <f t="shared" si="54"/>
        <v>272.7</v>
      </c>
      <c r="P445" s="114"/>
      <c r="Q445" s="114">
        <f t="shared" si="55"/>
        <v>272.7</v>
      </c>
      <c r="R445" s="114"/>
      <c r="S445" s="114">
        <f t="shared" si="55"/>
        <v>272.7</v>
      </c>
      <c r="T445" s="179"/>
      <c r="U445" s="179">
        <f t="shared" si="55"/>
        <v>272.7</v>
      </c>
      <c r="V445" s="179"/>
      <c r="W445" s="179">
        <f t="shared" si="55"/>
        <v>272.7</v>
      </c>
      <c r="X445" s="179"/>
      <c r="Y445" s="179">
        <f t="shared" si="55"/>
        <v>272.7</v>
      </c>
      <c r="Z445" s="179">
        <v>-6.1</v>
      </c>
      <c r="AA445" s="179">
        <f t="shared" si="51"/>
        <v>266.59999999999997</v>
      </c>
    </row>
    <row r="446" spans="1:27" s="60" customFormat="1" ht="58.5" x14ac:dyDescent="0.3">
      <c r="A446" s="61"/>
      <c r="B446" s="70">
        <v>18</v>
      </c>
      <c r="C446" s="86" t="s">
        <v>176</v>
      </c>
      <c r="D446" s="51" t="s">
        <v>175</v>
      </c>
      <c r="E446" s="84"/>
      <c r="F446" s="49"/>
      <c r="G446" s="113">
        <f>G447</f>
        <v>18338.800000000003</v>
      </c>
      <c r="H446" s="113">
        <f>H447</f>
        <v>3456</v>
      </c>
      <c r="I446" s="113">
        <f t="shared" si="54"/>
        <v>21794.800000000003</v>
      </c>
      <c r="J446" s="113">
        <f>J447</f>
        <v>2995.7</v>
      </c>
      <c r="K446" s="113">
        <f t="shared" si="54"/>
        <v>24790.500000000004</v>
      </c>
      <c r="L446" s="113">
        <f>L447</f>
        <v>2255.5</v>
      </c>
      <c r="M446" s="113">
        <f t="shared" si="54"/>
        <v>27046.000000000004</v>
      </c>
      <c r="N446" s="113">
        <f>N447</f>
        <v>2000</v>
      </c>
      <c r="O446" s="113">
        <f t="shared" si="54"/>
        <v>29046.000000000004</v>
      </c>
      <c r="P446" s="113">
        <f>P447</f>
        <v>2000</v>
      </c>
      <c r="Q446" s="113">
        <f t="shared" si="55"/>
        <v>31046.000000000004</v>
      </c>
      <c r="R446" s="113">
        <f>R447</f>
        <v>5000.5</v>
      </c>
      <c r="S446" s="113">
        <f t="shared" si="55"/>
        <v>36046.5</v>
      </c>
      <c r="T446" s="178">
        <f>T447</f>
        <v>3571</v>
      </c>
      <c r="U446" s="178">
        <f t="shared" si="55"/>
        <v>39617.5</v>
      </c>
      <c r="V446" s="178">
        <f>V447</f>
        <v>5300</v>
      </c>
      <c r="W446" s="178">
        <f t="shared" si="55"/>
        <v>44917.5</v>
      </c>
      <c r="X446" s="178">
        <f>X447</f>
        <v>8000</v>
      </c>
      <c r="Y446" s="178">
        <f t="shared" si="55"/>
        <v>52917.5</v>
      </c>
      <c r="Z446" s="178">
        <f>Z447</f>
        <v>0</v>
      </c>
      <c r="AA446" s="178">
        <f t="shared" si="51"/>
        <v>52917.5</v>
      </c>
    </row>
    <row r="447" spans="1:27" s="60" customFormat="1" ht="20.25" x14ac:dyDescent="0.3">
      <c r="A447" s="61"/>
      <c r="B447" s="70"/>
      <c r="C447" s="49" t="s">
        <v>218</v>
      </c>
      <c r="D447" s="128" t="s">
        <v>443</v>
      </c>
      <c r="E447" s="130"/>
      <c r="F447" s="49"/>
      <c r="G447" s="114">
        <f>G448+G460+G463</f>
        <v>18338.800000000003</v>
      </c>
      <c r="H447" s="114">
        <f>H448+H460+H463+H468</f>
        <v>3456</v>
      </c>
      <c r="I447" s="114">
        <f t="shared" si="54"/>
        <v>21794.800000000003</v>
      </c>
      <c r="J447" s="114">
        <f>J448+J460+J463+J468</f>
        <v>2995.7</v>
      </c>
      <c r="K447" s="114">
        <f t="shared" si="54"/>
        <v>24790.500000000004</v>
      </c>
      <c r="L447" s="114">
        <f>L448+L460+L463+L468</f>
        <v>2255.5</v>
      </c>
      <c r="M447" s="114">
        <f t="shared" si="54"/>
        <v>27046.000000000004</v>
      </c>
      <c r="N447" s="114">
        <f>N448+N460+N463+N468</f>
        <v>2000</v>
      </c>
      <c r="O447" s="114">
        <f t="shared" si="54"/>
        <v>29046.000000000004</v>
      </c>
      <c r="P447" s="114">
        <f>P448+P460+P463+P468</f>
        <v>2000</v>
      </c>
      <c r="Q447" s="114">
        <f t="shared" si="55"/>
        <v>31046.000000000004</v>
      </c>
      <c r="R447" s="114">
        <f>R448+R460+R463+R468</f>
        <v>5000.5</v>
      </c>
      <c r="S447" s="114">
        <f t="shared" si="55"/>
        <v>36046.5</v>
      </c>
      <c r="T447" s="179">
        <f>T448+T460+T463+T468</f>
        <v>3571</v>
      </c>
      <c r="U447" s="179">
        <f t="shared" si="55"/>
        <v>39617.5</v>
      </c>
      <c r="V447" s="179">
        <f>V448+V460+V463+V468</f>
        <v>5300</v>
      </c>
      <c r="W447" s="179">
        <f t="shared" si="55"/>
        <v>44917.5</v>
      </c>
      <c r="X447" s="179">
        <f>X448+X460+X463+X468</f>
        <v>8000</v>
      </c>
      <c r="Y447" s="179">
        <f t="shared" si="55"/>
        <v>52917.5</v>
      </c>
      <c r="Z447" s="179">
        <f>Z448+Z460+Z463+Z468</f>
        <v>0</v>
      </c>
      <c r="AA447" s="179">
        <f t="shared" si="51"/>
        <v>52917.5</v>
      </c>
    </row>
    <row r="448" spans="1:27" s="60" customFormat="1" ht="45" customHeight="1" x14ac:dyDescent="0.3">
      <c r="A448" s="61"/>
      <c r="B448" s="70"/>
      <c r="C448" s="85" t="s">
        <v>444</v>
      </c>
      <c r="D448" s="87" t="s">
        <v>445</v>
      </c>
      <c r="E448" s="116"/>
      <c r="F448" s="49"/>
      <c r="G448" s="114">
        <f>G449+G451+G453+G456+G458</f>
        <v>14743.800000000001</v>
      </c>
      <c r="H448" s="114">
        <f>H449+H451+H453+H456+H458</f>
        <v>1220</v>
      </c>
      <c r="I448" s="114">
        <f t="shared" si="54"/>
        <v>15963.800000000001</v>
      </c>
      <c r="J448" s="114">
        <f>J449+J451+J453+J456+J458</f>
        <v>0</v>
      </c>
      <c r="K448" s="114">
        <f t="shared" si="54"/>
        <v>15963.800000000001</v>
      </c>
      <c r="L448" s="114">
        <f>L449+L451+L453+L456+L458</f>
        <v>255.5</v>
      </c>
      <c r="M448" s="114">
        <f t="shared" si="54"/>
        <v>16219.300000000001</v>
      </c>
      <c r="N448" s="114">
        <f>N449+N451+N453+N456+N458</f>
        <v>0</v>
      </c>
      <c r="O448" s="114">
        <f t="shared" si="54"/>
        <v>16219.300000000001</v>
      </c>
      <c r="P448" s="114">
        <f>P449+P451+P453+P456+P458</f>
        <v>0</v>
      </c>
      <c r="Q448" s="114">
        <f t="shared" si="55"/>
        <v>16219.300000000001</v>
      </c>
      <c r="R448" s="114">
        <f>R449+R451+R453+R456+R458</f>
        <v>365</v>
      </c>
      <c r="S448" s="114">
        <f t="shared" si="55"/>
        <v>16584.300000000003</v>
      </c>
      <c r="T448" s="179">
        <f>T449+T451+T453+T456+T458</f>
        <v>-1429</v>
      </c>
      <c r="U448" s="179">
        <f t="shared" si="55"/>
        <v>15155.300000000003</v>
      </c>
      <c r="V448" s="179">
        <f>V449+V451+V453+V456+V458</f>
        <v>0</v>
      </c>
      <c r="W448" s="179">
        <f t="shared" si="55"/>
        <v>15155.300000000003</v>
      </c>
      <c r="X448" s="179">
        <f>X449+X451+X453+X456+X458</f>
        <v>0</v>
      </c>
      <c r="Y448" s="179">
        <f t="shared" si="55"/>
        <v>15155.300000000003</v>
      </c>
      <c r="Z448" s="179">
        <f>Z449+Z451+Z453+Z456+Z458</f>
        <v>0</v>
      </c>
      <c r="AA448" s="179">
        <f t="shared" si="51"/>
        <v>15155.300000000003</v>
      </c>
    </row>
    <row r="449" spans="1:27" s="60" customFormat="1" ht="27.6" customHeight="1" x14ac:dyDescent="0.3">
      <c r="A449" s="61"/>
      <c r="B449" s="5"/>
      <c r="C449" s="120" t="s">
        <v>198</v>
      </c>
      <c r="D449" s="87" t="s">
        <v>446</v>
      </c>
      <c r="E449" s="121"/>
      <c r="F449" s="49"/>
      <c r="G449" s="114">
        <f>G450</f>
        <v>10200</v>
      </c>
      <c r="H449" s="114">
        <f>H450</f>
        <v>0</v>
      </c>
      <c r="I449" s="114">
        <f t="shared" si="54"/>
        <v>10200</v>
      </c>
      <c r="J449" s="114">
        <f>J450</f>
        <v>0</v>
      </c>
      <c r="K449" s="114">
        <f t="shared" si="54"/>
        <v>10200</v>
      </c>
      <c r="L449" s="114">
        <f>L450</f>
        <v>0</v>
      </c>
      <c r="M449" s="114">
        <f t="shared" si="54"/>
        <v>10200</v>
      </c>
      <c r="N449" s="114">
        <f>N450</f>
        <v>0</v>
      </c>
      <c r="O449" s="114">
        <f t="shared" si="54"/>
        <v>10200</v>
      </c>
      <c r="P449" s="114">
        <f>P450</f>
        <v>0</v>
      </c>
      <c r="Q449" s="114">
        <f t="shared" si="55"/>
        <v>10200</v>
      </c>
      <c r="R449" s="114">
        <f>R450</f>
        <v>0</v>
      </c>
      <c r="S449" s="114">
        <f t="shared" si="55"/>
        <v>10200</v>
      </c>
      <c r="T449" s="179">
        <f>T450</f>
        <v>-1371.8</v>
      </c>
      <c r="U449" s="179">
        <f t="shared" si="55"/>
        <v>8828.2000000000007</v>
      </c>
      <c r="V449" s="179">
        <f>V450</f>
        <v>0</v>
      </c>
      <c r="W449" s="179">
        <f t="shared" si="55"/>
        <v>8828.2000000000007</v>
      </c>
      <c r="X449" s="179">
        <f>X450</f>
        <v>0</v>
      </c>
      <c r="Y449" s="179">
        <f t="shared" si="55"/>
        <v>8828.2000000000007</v>
      </c>
      <c r="Z449" s="179">
        <f>Z450</f>
        <v>0</v>
      </c>
      <c r="AA449" s="179">
        <f t="shared" ref="AA449:AA485" si="56">Y449+Z449</f>
        <v>8828.2000000000007</v>
      </c>
    </row>
    <row r="450" spans="1:27" s="60" customFormat="1" ht="39" x14ac:dyDescent="0.3">
      <c r="A450" s="61"/>
      <c r="B450" s="5"/>
      <c r="C450" s="120" t="s">
        <v>9</v>
      </c>
      <c r="D450" s="87" t="s">
        <v>446</v>
      </c>
      <c r="E450" s="121" t="s">
        <v>152</v>
      </c>
      <c r="F450" s="49"/>
      <c r="G450" s="114">
        <v>10200</v>
      </c>
      <c r="H450" s="114"/>
      <c r="I450" s="114">
        <f t="shared" si="54"/>
        <v>10200</v>
      </c>
      <c r="J450" s="114"/>
      <c r="K450" s="114">
        <f t="shared" si="54"/>
        <v>10200</v>
      </c>
      <c r="L450" s="114"/>
      <c r="M450" s="114">
        <f t="shared" si="54"/>
        <v>10200</v>
      </c>
      <c r="N450" s="114"/>
      <c r="O450" s="114">
        <f t="shared" si="54"/>
        <v>10200</v>
      </c>
      <c r="P450" s="114"/>
      <c r="Q450" s="114">
        <f t="shared" si="55"/>
        <v>10200</v>
      </c>
      <c r="R450" s="114"/>
      <c r="S450" s="114">
        <f t="shared" si="55"/>
        <v>10200</v>
      </c>
      <c r="T450" s="179">
        <v>-1371.8</v>
      </c>
      <c r="U450" s="179">
        <f t="shared" si="55"/>
        <v>8828.2000000000007</v>
      </c>
      <c r="V450" s="179"/>
      <c r="W450" s="179">
        <f t="shared" si="55"/>
        <v>8828.2000000000007</v>
      </c>
      <c r="X450" s="179"/>
      <c r="Y450" s="179">
        <f t="shared" si="55"/>
        <v>8828.2000000000007</v>
      </c>
      <c r="Z450" s="179"/>
      <c r="AA450" s="179">
        <f t="shared" si="56"/>
        <v>8828.2000000000007</v>
      </c>
    </row>
    <row r="451" spans="1:27" s="60" customFormat="1" ht="20.25" x14ac:dyDescent="0.3">
      <c r="A451" s="61"/>
      <c r="B451" s="5"/>
      <c r="C451" s="120" t="s">
        <v>463</v>
      </c>
      <c r="D451" s="87" t="s">
        <v>446</v>
      </c>
      <c r="E451" s="121"/>
      <c r="F451" s="49"/>
      <c r="G451" s="114">
        <f>G452</f>
        <v>425.1</v>
      </c>
      <c r="H451" s="114">
        <f>H452</f>
        <v>0</v>
      </c>
      <c r="I451" s="114">
        <f t="shared" si="54"/>
        <v>425.1</v>
      </c>
      <c r="J451" s="114">
        <f>J452</f>
        <v>0</v>
      </c>
      <c r="K451" s="114">
        <f t="shared" si="54"/>
        <v>425.1</v>
      </c>
      <c r="L451" s="114">
        <f>L452</f>
        <v>0</v>
      </c>
      <c r="M451" s="114">
        <f t="shared" si="54"/>
        <v>425.1</v>
      </c>
      <c r="N451" s="114">
        <f>N452</f>
        <v>0</v>
      </c>
      <c r="O451" s="114">
        <f t="shared" si="54"/>
        <v>425.1</v>
      </c>
      <c r="P451" s="114">
        <f>P452</f>
        <v>0</v>
      </c>
      <c r="Q451" s="114">
        <f t="shared" si="55"/>
        <v>425.1</v>
      </c>
      <c r="R451" s="114">
        <f>R452</f>
        <v>0</v>
      </c>
      <c r="S451" s="114">
        <f t="shared" si="55"/>
        <v>425.1</v>
      </c>
      <c r="T451" s="179">
        <f>T452</f>
        <v>-57.2</v>
      </c>
      <c r="U451" s="179">
        <f t="shared" si="55"/>
        <v>367.90000000000003</v>
      </c>
      <c r="V451" s="179">
        <f>V452</f>
        <v>0</v>
      </c>
      <c r="W451" s="179">
        <f t="shared" si="55"/>
        <v>367.90000000000003</v>
      </c>
      <c r="X451" s="179">
        <f>X452</f>
        <v>0</v>
      </c>
      <c r="Y451" s="179">
        <f t="shared" si="55"/>
        <v>367.90000000000003</v>
      </c>
      <c r="Z451" s="179">
        <f>Z452</f>
        <v>0</v>
      </c>
      <c r="AA451" s="179">
        <f t="shared" si="56"/>
        <v>367.90000000000003</v>
      </c>
    </row>
    <row r="452" spans="1:27" s="60" customFormat="1" ht="39" x14ac:dyDescent="0.3">
      <c r="A452" s="61"/>
      <c r="B452" s="5"/>
      <c r="C452" s="120" t="s">
        <v>9</v>
      </c>
      <c r="D452" s="87" t="s">
        <v>446</v>
      </c>
      <c r="E452" s="121" t="s">
        <v>152</v>
      </c>
      <c r="F452" s="49"/>
      <c r="G452" s="114">
        <v>425.1</v>
      </c>
      <c r="H452" s="114"/>
      <c r="I452" s="114">
        <f t="shared" si="54"/>
        <v>425.1</v>
      </c>
      <c r="J452" s="114"/>
      <c r="K452" s="114">
        <f t="shared" si="54"/>
        <v>425.1</v>
      </c>
      <c r="L452" s="114"/>
      <c r="M452" s="114">
        <f t="shared" si="54"/>
        <v>425.1</v>
      </c>
      <c r="N452" s="114"/>
      <c r="O452" s="114">
        <f t="shared" si="54"/>
        <v>425.1</v>
      </c>
      <c r="P452" s="114"/>
      <c r="Q452" s="114">
        <f t="shared" si="55"/>
        <v>425.1</v>
      </c>
      <c r="R452" s="114"/>
      <c r="S452" s="114">
        <f t="shared" si="55"/>
        <v>425.1</v>
      </c>
      <c r="T452" s="179">
        <v>-57.2</v>
      </c>
      <c r="U452" s="179">
        <f t="shared" si="55"/>
        <v>367.90000000000003</v>
      </c>
      <c r="V452" s="179"/>
      <c r="W452" s="179">
        <f t="shared" si="55"/>
        <v>367.90000000000003</v>
      </c>
      <c r="X452" s="179"/>
      <c r="Y452" s="179">
        <f t="shared" si="55"/>
        <v>367.90000000000003</v>
      </c>
      <c r="Z452" s="179"/>
      <c r="AA452" s="179">
        <f t="shared" si="56"/>
        <v>367.90000000000003</v>
      </c>
    </row>
    <row r="453" spans="1:27" s="60" customFormat="1" ht="20.25" x14ac:dyDescent="0.3">
      <c r="A453" s="61"/>
      <c r="B453" s="5"/>
      <c r="C453" s="14" t="s">
        <v>30</v>
      </c>
      <c r="D453" s="87" t="s">
        <v>448</v>
      </c>
      <c r="E453" s="87"/>
      <c r="F453" s="49"/>
      <c r="G453" s="114">
        <f>G454+G455</f>
        <v>3526.3</v>
      </c>
      <c r="H453" s="114">
        <f>H454+H455</f>
        <v>1220</v>
      </c>
      <c r="I453" s="114">
        <f t="shared" si="54"/>
        <v>4746.3</v>
      </c>
      <c r="J453" s="114">
        <f>J454+J455</f>
        <v>0</v>
      </c>
      <c r="K453" s="114">
        <f t="shared" si="54"/>
        <v>4746.3</v>
      </c>
      <c r="L453" s="114">
        <f>L454+L455</f>
        <v>255.5</v>
      </c>
      <c r="M453" s="114">
        <f t="shared" si="54"/>
        <v>5001.8</v>
      </c>
      <c r="N453" s="114">
        <f>N454+N455</f>
        <v>0</v>
      </c>
      <c r="O453" s="114">
        <f t="shared" si="54"/>
        <v>5001.8</v>
      </c>
      <c r="P453" s="114">
        <f>P454+P455</f>
        <v>0</v>
      </c>
      <c r="Q453" s="114">
        <f t="shared" si="55"/>
        <v>5001.8</v>
      </c>
      <c r="R453" s="114">
        <f>R454+R455</f>
        <v>365</v>
      </c>
      <c r="S453" s="114">
        <f t="shared" si="55"/>
        <v>5366.8</v>
      </c>
      <c r="T453" s="179">
        <f>T454+T455</f>
        <v>0</v>
      </c>
      <c r="U453" s="179">
        <f t="shared" si="55"/>
        <v>5366.8</v>
      </c>
      <c r="V453" s="179">
        <f>V454+V455</f>
        <v>0</v>
      </c>
      <c r="W453" s="179">
        <f t="shared" si="55"/>
        <v>5366.8</v>
      </c>
      <c r="X453" s="179">
        <f>X454+X455</f>
        <v>0</v>
      </c>
      <c r="Y453" s="179">
        <f t="shared" si="55"/>
        <v>5366.8</v>
      </c>
      <c r="Z453" s="179">
        <f>Z454+Z455</f>
        <v>0</v>
      </c>
      <c r="AA453" s="179">
        <f t="shared" si="56"/>
        <v>5366.8</v>
      </c>
    </row>
    <row r="454" spans="1:27" s="60" customFormat="1" ht="40.5" x14ac:dyDescent="0.3">
      <c r="A454" s="61"/>
      <c r="B454" s="5"/>
      <c r="C454" s="14" t="s">
        <v>9</v>
      </c>
      <c r="D454" s="87" t="s">
        <v>448</v>
      </c>
      <c r="E454" s="87" t="s">
        <v>152</v>
      </c>
      <c r="F454" s="49"/>
      <c r="G454" s="114">
        <v>2785.8</v>
      </c>
      <c r="H454" s="114">
        <v>1220</v>
      </c>
      <c r="I454" s="114">
        <f t="shared" si="54"/>
        <v>4005.8</v>
      </c>
      <c r="J454" s="114"/>
      <c r="K454" s="114">
        <f t="shared" si="54"/>
        <v>4005.8</v>
      </c>
      <c r="L454" s="114">
        <v>255.5</v>
      </c>
      <c r="M454" s="114">
        <f t="shared" si="54"/>
        <v>4261.3</v>
      </c>
      <c r="N454" s="114"/>
      <c r="O454" s="114">
        <f t="shared" si="54"/>
        <v>4261.3</v>
      </c>
      <c r="P454" s="114"/>
      <c r="Q454" s="114">
        <f t="shared" si="55"/>
        <v>4261.3</v>
      </c>
      <c r="R454" s="114">
        <v>613</v>
      </c>
      <c r="S454" s="114">
        <f t="shared" si="55"/>
        <v>4874.3</v>
      </c>
      <c r="T454" s="179"/>
      <c r="U454" s="179">
        <f t="shared" si="55"/>
        <v>4874.3</v>
      </c>
      <c r="V454" s="179"/>
      <c r="W454" s="179">
        <f t="shared" si="55"/>
        <v>4874.3</v>
      </c>
      <c r="X454" s="179">
        <v>-6.4</v>
      </c>
      <c r="Y454" s="179">
        <f t="shared" si="55"/>
        <v>4867.9000000000005</v>
      </c>
      <c r="Z454" s="179"/>
      <c r="AA454" s="179">
        <f t="shared" si="56"/>
        <v>4867.9000000000005</v>
      </c>
    </row>
    <row r="455" spans="1:27" s="60" customFormat="1" ht="40.5" x14ac:dyDescent="0.3">
      <c r="A455" s="61"/>
      <c r="B455" s="5"/>
      <c r="C455" s="55" t="s">
        <v>29</v>
      </c>
      <c r="D455" s="87" t="s">
        <v>448</v>
      </c>
      <c r="E455" s="87" t="s">
        <v>157</v>
      </c>
      <c r="F455" s="49"/>
      <c r="G455" s="114">
        <v>740.5</v>
      </c>
      <c r="H455" s="114"/>
      <c r="I455" s="114">
        <f t="shared" si="54"/>
        <v>740.5</v>
      </c>
      <c r="J455" s="114"/>
      <c r="K455" s="114">
        <f t="shared" si="54"/>
        <v>740.5</v>
      </c>
      <c r="L455" s="114"/>
      <c r="M455" s="114">
        <f t="shared" si="54"/>
        <v>740.5</v>
      </c>
      <c r="N455" s="114"/>
      <c r="O455" s="114">
        <f t="shared" si="54"/>
        <v>740.5</v>
      </c>
      <c r="P455" s="114"/>
      <c r="Q455" s="114">
        <f t="shared" si="55"/>
        <v>740.5</v>
      </c>
      <c r="R455" s="114">
        <v>-248</v>
      </c>
      <c r="S455" s="114">
        <f t="shared" si="55"/>
        <v>492.5</v>
      </c>
      <c r="T455" s="179"/>
      <c r="U455" s="179">
        <f t="shared" si="55"/>
        <v>492.5</v>
      </c>
      <c r="V455" s="179"/>
      <c r="W455" s="179">
        <f t="shared" si="55"/>
        <v>492.5</v>
      </c>
      <c r="X455" s="179">
        <v>6.4</v>
      </c>
      <c r="Y455" s="179">
        <f t="shared" si="55"/>
        <v>498.9</v>
      </c>
      <c r="Z455" s="179"/>
      <c r="AA455" s="179">
        <f t="shared" si="56"/>
        <v>498.9</v>
      </c>
    </row>
    <row r="456" spans="1:27" s="60" customFormat="1" ht="40.5" x14ac:dyDescent="0.3">
      <c r="A456" s="61"/>
      <c r="B456" s="5"/>
      <c r="C456" s="55" t="s">
        <v>447</v>
      </c>
      <c r="D456" s="87" t="s">
        <v>449</v>
      </c>
      <c r="E456" s="87"/>
      <c r="F456" s="49"/>
      <c r="G456" s="114">
        <f t="shared" ref="G456:Z456" si="57">G457</f>
        <v>567.4</v>
      </c>
      <c r="H456" s="114">
        <f t="shared" si="57"/>
        <v>0</v>
      </c>
      <c r="I456" s="114">
        <f t="shared" si="54"/>
        <v>567.4</v>
      </c>
      <c r="J456" s="114">
        <f t="shared" si="57"/>
        <v>0</v>
      </c>
      <c r="K456" s="114">
        <f t="shared" si="54"/>
        <v>567.4</v>
      </c>
      <c r="L456" s="114">
        <f t="shared" si="57"/>
        <v>0</v>
      </c>
      <c r="M456" s="114">
        <f t="shared" si="54"/>
        <v>567.4</v>
      </c>
      <c r="N456" s="114">
        <f t="shared" si="57"/>
        <v>0</v>
      </c>
      <c r="O456" s="114">
        <f t="shared" si="54"/>
        <v>567.4</v>
      </c>
      <c r="P456" s="114">
        <f t="shared" si="57"/>
        <v>0</v>
      </c>
      <c r="Q456" s="114">
        <f t="shared" si="55"/>
        <v>567.4</v>
      </c>
      <c r="R456" s="114">
        <f t="shared" si="57"/>
        <v>0</v>
      </c>
      <c r="S456" s="114">
        <f t="shared" si="55"/>
        <v>567.4</v>
      </c>
      <c r="T456" s="179">
        <f t="shared" si="57"/>
        <v>0</v>
      </c>
      <c r="U456" s="179">
        <f t="shared" si="55"/>
        <v>567.4</v>
      </c>
      <c r="V456" s="179">
        <f t="shared" si="57"/>
        <v>0</v>
      </c>
      <c r="W456" s="179">
        <f t="shared" si="55"/>
        <v>567.4</v>
      </c>
      <c r="X456" s="179">
        <f t="shared" si="57"/>
        <v>0</v>
      </c>
      <c r="Y456" s="179">
        <f t="shared" si="55"/>
        <v>567.4</v>
      </c>
      <c r="Z456" s="179">
        <f t="shared" si="57"/>
        <v>0</v>
      </c>
      <c r="AA456" s="179">
        <f t="shared" si="56"/>
        <v>567.4</v>
      </c>
    </row>
    <row r="457" spans="1:27" s="60" customFormat="1" ht="20.25" x14ac:dyDescent="0.3">
      <c r="A457" s="61"/>
      <c r="B457" s="5"/>
      <c r="C457" s="55" t="s">
        <v>11</v>
      </c>
      <c r="D457" s="87" t="s">
        <v>449</v>
      </c>
      <c r="E457" s="87" t="s">
        <v>195</v>
      </c>
      <c r="F457" s="49"/>
      <c r="G457" s="114">
        <v>567.4</v>
      </c>
      <c r="H457" s="114"/>
      <c r="I457" s="114">
        <f t="shared" si="54"/>
        <v>567.4</v>
      </c>
      <c r="J457" s="114"/>
      <c r="K457" s="114">
        <f t="shared" si="54"/>
        <v>567.4</v>
      </c>
      <c r="L457" s="114"/>
      <c r="M457" s="114">
        <f t="shared" si="54"/>
        <v>567.4</v>
      </c>
      <c r="N457" s="114"/>
      <c r="O457" s="114">
        <f t="shared" si="54"/>
        <v>567.4</v>
      </c>
      <c r="P457" s="114"/>
      <c r="Q457" s="114">
        <f t="shared" si="55"/>
        <v>567.4</v>
      </c>
      <c r="R457" s="114"/>
      <c r="S457" s="114">
        <f t="shared" si="55"/>
        <v>567.4</v>
      </c>
      <c r="T457" s="179"/>
      <c r="U457" s="179">
        <f t="shared" si="55"/>
        <v>567.4</v>
      </c>
      <c r="V457" s="179"/>
      <c r="W457" s="179">
        <f t="shared" si="55"/>
        <v>567.4</v>
      </c>
      <c r="X457" s="179"/>
      <c r="Y457" s="179">
        <f t="shared" si="55"/>
        <v>567.4</v>
      </c>
      <c r="Z457" s="179"/>
      <c r="AA457" s="179">
        <f t="shared" si="56"/>
        <v>567.4</v>
      </c>
    </row>
    <row r="458" spans="1:27" s="60" customFormat="1" ht="39" x14ac:dyDescent="0.3">
      <c r="A458" s="61"/>
      <c r="B458" s="5"/>
      <c r="C458" s="56" t="s">
        <v>489</v>
      </c>
      <c r="D458" s="87" t="s">
        <v>490</v>
      </c>
      <c r="E458" s="87"/>
      <c r="F458" s="49"/>
      <c r="G458" s="114">
        <f>G459</f>
        <v>25</v>
      </c>
      <c r="H458" s="114">
        <f>H459</f>
        <v>0</v>
      </c>
      <c r="I458" s="114">
        <f t="shared" si="54"/>
        <v>25</v>
      </c>
      <c r="J458" s="114">
        <f>J459</f>
        <v>0</v>
      </c>
      <c r="K458" s="114">
        <f t="shared" si="54"/>
        <v>25</v>
      </c>
      <c r="L458" s="114">
        <f>L459</f>
        <v>0</v>
      </c>
      <c r="M458" s="114">
        <f t="shared" si="54"/>
        <v>25</v>
      </c>
      <c r="N458" s="114">
        <f>N459</f>
        <v>0</v>
      </c>
      <c r="O458" s="114">
        <f t="shared" si="54"/>
        <v>25</v>
      </c>
      <c r="P458" s="114">
        <f>P459</f>
        <v>0</v>
      </c>
      <c r="Q458" s="114">
        <f t="shared" si="55"/>
        <v>25</v>
      </c>
      <c r="R458" s="114">
        <f>R459</f>
        <v>0</v>
      </c>
      <c r="S458" s="114">
        <f t="shared" si="55"/>
        <v>25</v>
      </c>
      <c r="T458" s="179">
        <f>T459</f>
        <v>0</v>
      </c>
      <c r="U458" s="179">
        <f t="shared" si="55"/>
        <v>25</v>
      </c>
      <c r="V458" s="179">
        <f>V459</f>
        <v>0</v>
      </c>
      <c r="W458" s="179">
        <f t="shared" si="55"/>
        <v>25</v>
      </c>
      <c r="X458" s="179">
        <f>X459</f>
        <v>0</v>
      </c>
      <c r="Y458" s="179">
        <f t="shared" si="55"/>
        <v>25</v>
      </c>
      <c r="Z458" s="179">
        <f>Z459</f>
        <v>0</v>
      </c>
      <c r="AA458" s="179">
        <f t="shared" si="56"/>
        <v>25</v>
      </c>
    </row>
    <row r="459" spans="1:27" s="60" customFormat="1" ht="20.25" x14ac:dyDescent="0.3">
      <c r="A459" s="61"/>
      <c r="B459" s="5"/>
      <c r="C459" s="56" t="s">
        <v>11</v>
      </c>
      <c r="D459" s="87" t="s">
        <v>490</v>
      </c>
      <c r="E459" s="87" t="s">
        <v>195</v>
      </c>
      <c r="F459" s="49"/>
      <c r="G459" s="114">
        <v>25</v>
      </c>
      <c r="H459" s="114"/>
      <c r="I459" s="114">
        <f t="shared" si="54"/>
        <v>25</v>
      </c>
      <c r="J459" s="114"/>
      <c r="K459" s="114">
        <f t="shared" si="54"/>
        <v>25</v>
      </c>
      <c r="L459" s="114"/>
      <c r="M459" s="114">
        <f t="shared" si="54"/>
        <v>25</v>
      </c>
      <c r="N459" s="114"/>
      <c r="O459" s="114">
        <f t="shared" si="54"/>
        <v>25</v>
      </c>
      <c r="P459" s="114"/>
      <c r="Q459" s="114">
        <f t="shared" si="55"/>
        <v>25</v>
      </c>
      <c r="R459" s="114"/>
      <c r="S459" s="114">
        <f t="shared" si="55"/>
        <v>25</v>
      </c>
      <c r="T459" s="179"/>
      <c r="U459" s="179">
        <f t="shared" si="55"/>
        <v>25</v>
      </c>
      <c r="V459" s="179"/>
      <c r="W459" s="179">
        <f t="shared" si="55"/>
        <v>25</v>
      </c>
      <c r="X459" s="179"/>
      <c r="Y459" s="179">
        <f t="shared" si="55"/>
        <v>25</v>
      </c>
      <c r="Z459" s="179"/>
      <c r="AA459" s="179">
        <f t="shared" si="56"/>
        <v>25</v>
      </c>
    </row>
    <row r="460" spans="1:27" s="60" customFormat="1" ht="81" x14ac:dyDescent="0.3">
      <c r="A460" s="61"/>
      <c r="B460" s="5"/>
      <c r="C460" s="14" t="s">
        <v>450</v>
      </c>
      <c r="D460" s="87" t="s">
        <v>451</v>
      </c>
      <c r="E460" s="87"/>
      <c r="F460" s="49"/>
      <c r="G460" s="114">
        <f t="shared" ref="G460:Z461" si="58">G461</f>
        <v>2000</v>
      </c>
      <c r="H460" s="114">
        <f t="shared" si="58"/>
        <v>0</v>
      </c>
      <c r="I460" s="114">
        <f t="shared" si="54"/>
        <v>2000</v>
      </c>
      <c r="J460" s="114">
        <f t="shared" si="58"/>
        <v>0</v>
      </c>
      <c r="K460" s="114">
        <f t="shared" si="54"/>
        <v>2000</v>
      </c>
      <c r="L460" s="114">
        <f t="shared" si="58"/>
        <v>2000</v>
      </c>
      <c r="M460" s="114">
        <f t="shared" si="54"/>
        <v>4000</v>
      </c>
      <c r="N460" s="114">
        <f t="shared" si="58"/>
        <v>2000</v>
      </c>
      <c r="O460" s="114">
        <f t="shared" si="54"/>
        <v>6000</v>
      </c>
      <c r="P460" s="114">
        <f t="shared" si="58"/>
        <v>2000</v>
      </c>
      <c r="Q460" s="114">
        <f t="shared" si="55"/>
        <v>8000</v>
      </c>
      <c r="R460" s="114">
        <f t="shared" si="58"/>
        <v>4635.5</v>
      </c>
      <c r="S460" s="114">
        <f t="shared" si="55"/>
        <v>12635.5</v>
      </c>
      <c r="T460" s="179">
        <f t="shared" si="58"/>
        <v>5000</v>
      </c>
      <c r="U460" s="179">
        <f t="shared" si="55"/>
        <v>17635.5</v>
      </c>
      <c r="V460" s="179">
        <f t="shared" si="58"/>
        <v>5300</v>
      </c>
      <c r="W460" s="179">
        <f t="shared" si="55"/>
        <v>22935.5</v>
      </c>
      <c r="X460" s="179">
        <f t="shared" si="58"/>
        <v>8000</v>
      </c>
      <c r="Y460" s="179">
        <f t="shared" si="55"/>
        <v>30935.5</v>
      </c>
      <c r="Z460" s="179">
        <f t="shared" si="58"/>
        <v>0</v>
      </c>
      <c r="AA460" s="179">
        <f t="shared" si="56"/>
        <v>30935.5</v>
      </c>
    </row>
    <row r="461" spans="1:27" s="60" customFormat="1" ht="40.5" x14ac:dyDescent="0.3">
      <c r="A461" s="61"/>
      <c r="B461" s="5"/>
      <c r="C461" s="14" t="s">
        <v>555</v>
      </c>
      <c r="D461" s="87" t="s">
        <v>452</v>
      </c>
      <c r="E461" s="87"/>
      <c r="F461" s="49"/>
      <c r="G461" s="114">
        <f t="shared" si="58"/>
        <v>2000</v>
      </c>
      <c r="H461" s="114">
        <f t="shared" si="58"/>
        <v>0</v>
      </c>
      <c r="I461" s="114">
        <f t="shared" si="54"/>
        <v>2000</v>
      </c>
      <c r="J461" s="114">
        <f t="shared" si="58"/>
        <v>0</v>
      </c>
      <c r="K461" s="114">
        <f t="shared" si="54"/>
        <v>2000</v>
      </c>
      <c r="L461" s="114">
        <f t="shared" si="58"/>
        <v>2000</v>
      </c>
      <c r="M461" s="114">
        <f t="shared" si="54"/>
        <v>4000</v>
      </c>
      <c r="N461" s="114">
        <f t="shared" si="58"/>
        <v>2000</v>
      </c>
      <c r="O461" s="114">
        <f t="shared" si="54"/>
        <v>6000</v>
      </c>
      <c r="P461" s="114">
        <f t="shared" si="58"/>
        <v>2000</v>
      </c>
      <c r="Q461" s="114">
        <f t="shared" si="55"/>
        <v>8000</v>
      </c>
      <c r="R461" s="114">
        <f t="shared" si="58"/>
        <v>4635.5</v>
      </c>
      <c r="S461" s="114">
        <f t="shared" si="55"/>
        <v>12635.5</v>
      </c>
      <c r="T461" s="179">
        <f t="shared" si="58"/>
        <v>5000</v>
      </c>
      <c r="U461" s="179">
        <f t="shared" si="55"/>
        <v>17635.5</v>
      </c>
      <c r="V461" s="179">
        <f t="shared" si="58"/>
        <v>5300</v>
      </c>
      <c r="W461" s="179">
        <f t="shared" si="55"/>
        <v>22935.5</v>
      </c>
      <c r="X461" s="179">
        <f t="shared" si="58"/>
        <v>8000</v>
      </c>
      <c r="Y461" s="179">
        <f t="shared" si="55"/>
        <v>30935.5</v>
      </c>
      <c r="Z461" s="179">
        <f t="shared" si="58"/>
        <v>0</v>
      </c>
      <c r="AA461" s="179">
        <f t="shared" si="56"/>
        <v>30935.5</v>
      </c>
    </row>
    <row r="462" spans="1:27" s="60" customFormat="1" ht="20.25" x14ac:dyDescent="0.3">
      <c r="A462" s="61"/>
      <c r="B462" s="5"/>
      <c r="C462" s="55" t="s">
        <v>11</v>
      </c>
      <c r="D462" s="87" t="s">
        <v>452</v>
      </c>
      <c r="E462" s="87" t="s">
        <v>195</v>
      </c>
      <c r="F462" s="49"/>
      <c r="G462" s="114">
        <v>2000</v>
      </c>
      <c r="H462" s="114"/>
      <c r="I462" s="114">
        <f t="shared" si="54"/>
        <v>2000</v>
      </c>
      <c r="J462" s="114"/>
      <c r="K462" s="114">
        <f t="shared" si="54"/>
        <v>2000</v>
      </c>
      <c r="L462" s="114">
        <v>2000</v>
      </c>
      <c r="M462" s="114">
        <f t="shared" si="54"/>
        <v>4000</v>
      </c>
      <c r="N462" s="114">
        <v>2000</v>
      </c>
      <c r="O462" s="114">
        <f t="shared" si="54"/>
        <v>6000</v>
      </c>
      <c r="P462" s="114">
        <v>2000</v>
      </c>
      <c r="Q462" s="114">
        <f t="shared" si="55"/>
        <v>8000</v>
      </c>
      <c r="R462" s="114">
        <v>4635.5</v>
      </c>
      <c r="S462" s="114">
        <f t="shared" si="55"/>
        <v>12635.5</v>
      </c>
      <c r="T462" s="179">
        <v>5000</v>
      </c>
      <c r="U462" s="179">
        <f t="shared" si="55"/>
        <v>17635.5</v>
      </c>
      <c r="V462" s="179">
        <v>5300</v>
      </c>
      <c r="W462" s="179">
        <f t="shared" si="55"/>
        <v>22935.5</v>
      </c>
      <c r="X462" s="179">
        <v>8000</v>
      </c>
      <c r="Y462" s="179">
        <f t="shared" si="55"/>
        <v>30935.5</v>
      </c>
      <c r="Z462" s="179"/>
      <c r="AA462" s="179">
        <f t="shared" si="56"/>
        <v>30935.5</v>
      </c>
    </row>
    <row r="463" spans="1:27" s="60" customFormat="1" ht="58.5" x14ac:dyDescent="0.3">
      <c r="A463" s="61"/>
      <c r="B463" s="5"/>
      <c r="C463" s="85" t="s">
        <v>453</v>
      </c>
      <c r="D463" s="87" t="s">
        <v>454</v>
      </c>
      <c r="E463" s="87"/>
      <c r="F463" s="49"/>
      <c r="G463" s="114">
        <f>G464+G466</f>
        <v>1595</v>
      </c>
      <c r="H463" s="114">
        <f>H464+H466</f>
        <v>0</v>
      </c>
      <c r="I463" s="114">
        <f t="shared" si="54"/>
        <v>1595</v>
      </c>
      <c r="J463" s="114">
        <f>J464+J466</f>
        <v>2995.7</v>
      </c>
      <c r="K463" s="114">
        <f t="shared" si="54"/>
        <v>4590.7</v>
      </c>
      <c r="L463" s="114">
        <f>L464+L466</f>
        <v>0</v>
      </c>
      <c r="M463" s="114">
        <f t="shared" si="54"/>
        <v>4590.7</v>
      </c>
      <c r="N463" s="114">
        <f>N464+N466</f>
        <v>0</v>
      </c>
      <c r="O463" s="114">
        <f t="shared" si="54"/>
        <v>4590.7</v>
      </c>
      <c r="P463" s="114">
        <f>P464+P466</f>
        <v>0</v>
      </c>
      <c r="Q463" s="114">
        <f t="shared" si="55"/>
        <v>4590.7</v>
      </c>
      <c r="R463" s="114">
        <f>R464+R466</f>
        <v>0</v>
      </c>
      <c r="S463" s="114">
        <f t="shared" si="55"/>
        <v>4590.7</v>
      </c>
      <c r="T463" s="179">
        <f>T464+T466</f>
        <v>0</v>
      </c>
      <c r="U463" s="179">
        <f t="shared" si="55"/>
        <v>4590.7</v>
      </c>
      <c r="V463" s="179">
        <f>V464+V466</f>
        <v>0</v>
      </c>
      <c r="W463" s="179">
        <f t="shared" si="55"/>
        <v>4590.7</v>
      </c>
      <c r="X463" s="179">
        <f>X464+X466</f>
        <v>0</v>
      </c>
      <c r="Y463" s="179">
        <f t="shared" si="55"/>
        <v>4590.7</v>
      </c>
      <c r="Z463" s="179">
        <f>Z464+Z466</f>
        <v>0</v>
      </c>
      <c r="AA463" s="179">
        <f t="shared" si="56"/>
        <v>4590.7</v>
      </c>
    </row>
    <row r="464" spans="1:27" s="60" customFormat="1" ht="39" x14ac:dyDescent="0.3">
      <c r="A464" s="61"/>
      <c r="B464" s="5"/>
      <c r="C464" s="140" t="s">
        <v>455</v>
      </c>
      <c r="D464" s="87" t="s">
        <v>457</v>
      </c>
      <c r="E464" s="87"/>
      <c r="F464" s="49"/>
      <c r="G464" s="114">
        <f t="shared" ref="G464:Z464" si="59">G465</f>
        <v>650</v>
      </c>
      <c r="H464" s="114">
        <f t="shared" si="59"/>
        <v>0</v>
      </c>
      <c r="I464" s="114">
        <f t="shared" si="54"/>
        <v>650</v>
      </c>
      <c r="J464" s="114">
        <f t="shared" si="59"/>
        <v>0</v>
      </c>
      <c r="K464" s="114">
        <f t="shared" si="54"/>
        <v>650</v>
      </c>
      <c r="L464" s="114">
        <f t="shared" si="59"/>
        <v>0</v>
      </c>
      <c r="M464" s="114">
        <f t="shared" si="54"/>
        <v>650</v>
      </c>
      <c r="N464" s="114">
        <f t="shared" si="59"/>
        <v>0</v>
      </c>
      <c r="O464" s="114">
        <f t="shared" si="54"/>
        <v>650</v>
      </c>
      <c r="P464" s="114">
        <f t="shared" si="59"/>
        <v>0</v>
      </c>
      <c r="Q464" s="114">
        <f t="shared" si="55"/>
        <v>650</v>
      </c>
      <c r="R464" s="114">
        <f t="shared" si="59"/>
        <v>0</v>
      </c>
      <c r="S464" s="114">
        <f t="shared" si="55"/>
        <v>650</v>
      </c>
      <c r="T464" s="179">
        <f t="shared" si="59"/>
        <v>0</v>
      </c>
      <c r="U464" s="179">
        <f t="shared" si="55"/>
        <v>650</v>
      </c>
      <c r="V464" s="179">
        <f t="shared" si="59"/>
        <v>0</v>
      </c>
      <c r="W464" s="179">
        <f t="shared" si="55"/>
        <v>650</v>
      </c>
      <c r="X464" s="179">
        <f t="shared" si="59"/>
        <v>0</v>
      </c>
      <c r="Y464" s="179">
        <f t="shared" si="55"/>
        <v>650</v>
      </c>
      <c r="Z464" s="179">
        <f t="shared" si="59"/>
        <v>0</v>
      </c>
      <c r="AA464" s="179">
        <f t="shared" si="56"/>
        <v>650</v>
      </c>
    </row>
    <row r="465" spans="1:27" s="60" customFormat="1" ht="39" x14ac:dyDescent="0.3">
      <c r="A465" s="61"/>
      <c r="B465" s="5"/>
      <c r="C465" s="56" t="s">
        <v>9</v>
      </c>
      <c r="D465" s="87" t="s">
        <v>457</v>
      </c>
      <c r="E465" s="87" t="s">
        <v>152</v>
      </c>
      <c r="F465" s="49"/>
      <c r="G465" s="114">
        <v>650</v>
      </c>
      <c r="H465" s="114"/>
      <c r="I465" s="114">
        <f t="shared" si="54"/>
        <v>650</v>
      </c>
      <c r="J465" s="114"/>
      <c r="K465" s="114">
        <f t="shared" si="54"/>
        <v>650</v>
      </c>
      <c r="L465" s="114"/>
      <c r="M465" s="114">
        <f t="shared" si="54"/>
        <v>650</v>
      </c>
      <c r="N465" s="114"/>
      <c r="O465" s="114">
        <f t="shared" si="54"/>
        <v>650</v>
      </c>
      <c r="P465" s="114"/>
      <c r="Q465" s="114">
        <f t="shared" si="55"/>
        <v>650</v>
      </c>
      <c r="R465" s="114"/>
      <c r="S465" s="114">
        <f t="shared" si="55"/>
        <v>650</v>
      </c>
      <c r="T465" s="179"/>
      <c r="U465" s="179">
        <f t="shared" si="55"/>
        <v>650</v>
      </c>
      <c r="V465" s="179"/>
      <c r="W465" s="179">
        <f t="shared" si="55"/>
        <v>650</v>
      </c>
      <c r="X465" s="179"/>
      <c r="Y465" s="179">
        <f t="shared" si="55"/>
        <v>650</v>
      </c>
      <c r="Z465" s="179"/>
      <c r="AA465" s="179">
        <f t="shared" si="56"/>
        <v>650</v>
      </c>
    </row>
    <row r="466" spans="1:27" s="60" customFormat="1" ht="39" x14ac:dyDescent="0.3">
      <c r="A466" s="61"/>
      <c r="B466" s="5"/>
      <c r="C466" s="140" t="s">
        <v>456</v>
      </c>
      <c r="D466" s="87" t="s">
        <v>458</v>
      </c>
      <c r="E466" s="87"/>
      <c r="F466" s="49"/>
      <c r="G466" s="114">
        <f t="shared" ref="G466:Z473" si="60">G467</f>
        <v>945</v>
      </c>
      <c r="H466" s="114">
        <f t="shared" si="60"/>
        <v>0</v>
      </c>
      <c r="I466" s="114">
        <f t="shared" si="54"/>
        <v>945</v>
      </c>
      <c r="J466" s="114">
        <f t="shared" si="60"/>
        <v>2995.7</v>
      </c>
      <c r="K466" s="114">
        <f t="shared" si="54"/>
        <v>3940.7</v>
      </c>
      <c r="L466" s="114">
        <f t="shared" si="60"/>
        <v>0</v>
      </c>
      <c r="M466" s="114">
        <f t="shared" si="54"/>
        <v>3940.7</v>
      </c>
      <c r="N466" s="114">
        <f t="shared" si="60"/>
        <v>0</v>
      </c>
      <c r="O466" s="114">
        <f t="shared" si="54"/>
        <v>3940.7</v>
      </c>
      <c r="P466" s="114">
        <f t="shared" si="60"/>
        <v>0</v>
      </c>
      <c r="Q466" s="114">
        <f t="shared" si="55"/>
        <v>3940.7</v>
      </c>
      <c r="R466" s="114">
        <f t="shared" si="60"/>
        <v>0</v>
      </c>
      <c r="S466" s="114">
        <f t="shared" si="55"/>
        <v>3940.7</v>
      </c>
      <c r="T466" s="179">
        <f t="shared" si="60"/>
        <v>0</v>
      </c>
      <c r="U466" s="179">
        <f t="shared" si="55"/>
        <v>3940.7</v>
      </c>
      <c r="V466" s="179">
        <f t="shared" si="60"/>
        <v>0</v>
      </c>
      <c r="W466" s="179">
        <f t="shared" si="55"/>
        <v>3940.7</v>
      </c>
      <c r="X466" s="179">
        <f t="shared" si="60"/>
        <v>0</v>
      </c>
      <c r="Y466" s="179">
        <f t="shared" si="55"/>
        <v>3940.7</v>
      </c>
      <c r="Z466" s="179">
        <f t="shared" si="60"/>
        <v>0</v>
      </c>
      <c r="AA466" s="179">
        <f t="shared" si="56"/>
        <v>3940.7</v>
      </c>
    </row>
    <row r="467" spans="1:27" s="60" customFormat="1" ht="45" customHeight="1" x14ac:dyDescent="0.3">
      <c r="A467" s="61"/>
      <c r="B467" s="5"/>
      <c r="C467" s="56" t="s">
        <v>9</v>
      </c>
      <c r="D467" s="87" t="s">
        <v>458</v>
      </c>
      <c r="E467" s="87" t="s">
        <v>152</v>
      </c>
      <c r="F467" s="49"/>
      <c r="G467" s="114">
        <v>945</v>
      </c>
      <c r="H467" s="114"/>
      <c r="I467" s="114">
        <f t="shared" si="54"/>
        <v>945</v>
      </c>
      <c r="J467" s="114">
        <v>2995.7</v>
      </c>
      <c r="K467" s="114">
        <f t="shared" si="54"/>
        <v>3940.7</v>
      </c>
      <c r="L467" s="114"/>
      <c r="M467" s="114">
        <f t="shared" si="54"/>
        <v>3940.7</v>
      </c>
      <c r="N467" s="114"/>
      <c r="O467" s="114">
        <f t="shared" si="54"/>
        <v>3940.7</v>
      </c>
      <c r="P467" s="114"/>
      <c r="Q467" s="114">
        <f t="shared" si="55"/>
        <v>3940.7</v>
      </c>
      <c r="R467" s="114"/>
      <c r="S467" s="114">
        <f t="shared" si="55"/>
        <v>3940.7</v>
      </c>
      <c r="T467" s="179"/>
      <c r="U467" s="179">
        <f t="shared" si="55"/>
        <v>3940.7</v>
      </c>
      <c r="V467" s="179"/>
      <c r="W467" s="179">
        <f t="shared" si="55"/>
        <v>3940.7</v>
      </c>
      <c r="X467" s="179"/>
      <c r="Y467" s="179">
        <f t="shared" si="55"/>
        <v>3940.7</v>
      </c>
      <c r="Z467" s="179"/>
      <c r="AA467" s="179">
        <f t="shared" si="56"/>
        <v>3940.7</v>
      </c>
    </row>
    <row r="468" spans="1:27" s="60" customFormat="1" ht="45" customHeight="1" x14ac:dyDescent="0.3">
      <c r="A468" s="61"/>
      <c r="B468" s="5"/>
      <c r="C468" s="56" t="s">
        <v>513</v>
      </c>
      <c r="D468" s="87" t="s">
        <v>514</v>
      </c>
      <c r="E468" s="87"/>
      <c r="F468" s="49"/>
      <c r="G468" s="114"/>
      <c r="H468" s="114">
        <f>H469</f>
        <v>2236</v>
      </c>
      <c r="I468" s="114">
        <f t="shared" si="54"/>
        <v>2236</v>
      </c>
      <c r="J468" s="114">
        <f>J469</f>
        <v>0</v>
      </c>
      <c r="K468" s="114">
        <f t="shared" si="54"/>
        <v>2236</v>
      </c>
      <c r="L468" s="114">
        <f>L469</f>
        <v>0</v>
      </c>
      <c r="M468" s="114">
        <f t="shared" si="54"/>
        <v>2236</v>
      </c>
      <c r="N468" s="114">
        <f>N469</f>
        <v>0</v>
      </c>
      <c r="O468" s="114">
        <f t="shared" si="54"/>
        <v>2236</v>
      </c>
      <c r="P468" s="114">
        <f>P469</f>
        <v>0</v>
      </c>
      <c r="Q468" s="114">
        <f t="shared" si="55"/>
        <v>2236</v>
      </c>
      <c r="R468" s="114">
        <f>R469</f>
        <v>0</v>
      </c>
      <c r="S468" s="114">
        <f t="shared" si="55"/>
        <v>2236</v>
      </c>
      <c r="T468" s="179">
        <f>T469</f>
        <v>0</v>
      </c>
      <c r="U468" s="179">
        <f t="shared" si="55"/>
        <v>2236</v>
      </c>
      <c r="V468" s="179">
        <f>V469</f>
        <v>0</v>
      </c>
      <c r="W468" s="179">
        <f t="shared" si="55"/>
        <v>2236</v>
      </c>
      <c r="X468" s="179">
        <f>X469</f>
        <v>0</v>
      </c>
      <c r="Y468" s="179">
        <f t="shared" si="55"/>
        <v>2236</v>
      </c>
      <c r="Z468" s="179">
        <f>Z469</f>
        <v>0</v>
      </c>
      <c r="AA468" s="179">
        <f t="shared" si="56"/>
        <v>2236</v>
      </c>
    </row>
    <row r="469" spans="1:27" s="60" customFormat="1" ht="45" customHeight="1" x14ac:dyDescent="0.3">
      <c r="A469" s="61"/>
      <c r="B469" s="5"/>
      <c r="C469" s="56" t="s">
        <v>555</v>
      </c>
      <c r="D469" s="87" t="s">
        <v>515</v>
      </c>
      <c r="E469" s="87"/>
      <c r="F469" s="49"/>
      <c r="G469" s="114"/>
      <c r="H469" s="114">
        <f>H470</f>
        <v>2236</v>
      </c>
      <c r="I469" s="114">
        <f t="shared" si="54"/>
        <v>2236</v>
      </c>
      <c r="J469" s="114">
        <f>J470</f>
        <v>0</v>
      </c>
      <c r="K469" s="114">
        <f t="shared" si="54"/>
        <v>2236</v>
      </c>
      <c r="L469" s="114">
        <f>L470</f>
        <v>0</v>
      </c>
      <c r="M469" s="114">
        <f t="shared" si="54"/>
        <v>2236</v>
      </c>
      <c r="N469" s="114">
        <f>N470</f>
        <v>0</v>
      </c>
      <c r="O469" s="114">
        <f t="shared" si="54"/>
        <v>2236</v>
      </c>
      <c r="P469" s="114">
        <f>P470</f>
        <v>0</v>
      </c>
      <c r="Q469" s="114">
        <f t="shared" si="55"/>
        <v>2236</v>
      </c>
      <c r="R469" s="114">
        <f>R470</f>
        <v>0</v>
      </c>
      <c r="S469" s="114">
        <f t="shared" si="55"/>
        <v>2236</v>
      </c>
      <c r="T469" s="179">
        <f>T470</f>
        <v>0</v>
      </c>
      <c r="U469" s="179">
        <f t="shared" si="55"/>
        <v>2236</v>
      </c>
      <c r="V469" s="179">
        <f>V470</f>
        <v>0</v>
      </c>
      <c r="W469" s="179">
        <f t="shared" si="55"/>
        <v>2236</v>
      </c>
      <c r="X469" s="179">
        <f>X470</f>
        <v>0</v>
      </c>
      <c r="Y469" s="179">
        <f t="shared" si="55"/>
        <v>2236</v>
      </c>
      <c r="Z469" s="179">
        <f>Z470</f>
        <v>0</v>
      </c>
      <c r="AA469" s="179">
        <f t="shared" si="56"/>
        <v>2236</v>
      </c>
    </row>
    <row r="470" spans="1:27" s="60" customFormat="1" ht="45" customHeight="1" x14ac:dyDescent="0.3">
      <c r="A470" s="61"/>
      <c r="B470" s="5"/>
      <c r="C470" s="56" t="s">
        <v>11</v>
      </c>
      <c r="D470" s="87" t="s">
        <v>515</v>
      </c>
      <c r="E470" s="87" t="s">
        <v>195</v>
      </c>
      <c r="F470" s="49"/>
      <c r="G470" s="114"/>
      <c r="H470" s="114">
        <v>2236</v>
      </c>
      <c r="I470" s="114">
        <f t="shared" si="54"/>
        <v>2236</v>
      </c>
      <c r="J470" s="114"/>
      <c r="K470" s="114">
        <f t="shared" si="54"/>
        <v>2236</v>
      </c>
      <c r="L470" s="114"/>
      <c r="M470" s="114">
        <f t="shared" si="54"/>
        <v>2236</v>
      </c>
      <c r="N470" s="114"/>
      <c r="O470" s="114">
        <f t="shared" si="54"/>
        <v>2236</v>
      </c>
      <c r="P470" s="114"/>
      <c r="Q470" s="114">
        <f t="shared" si="55"/>
        <v>2236</v>
      </c>
      <c r="R470" s="114"/>
      <c r="S470" s="114">
        <f t="shared" si="55"/>
        <v>2236</v>
      </c>
      <c r="T470" s="179"/>
      <c r="U470" s="179">
        <f t="shared" si="55"/>
        <v>2236</v>
      </c>
      <c r="V470" s="179"/>
      <c r="W470" s="179">
        <f t="shared" si="55"/>
        <v>2236</v>
      </c>
      <c r="X470" s="179"/>
      <c r="Y470" s="179">
        <f t="shared" si="55"/>
        <v>2236</v>
      </c>
      <c r="Z470" s="179"/>
      <c r="AA470" s="179">
        <f t="shared" si="56"/>
        <v>2236</v>
      </c>
    </row>
    <row r="471" spans="1:27" ht="81.75" customHeight="1" x14ac:dyDescent="0.3">
      <c r="A471" s="10"/>
      <c r="B471" s="70">
        <v>19</v>
      </c>
      <c r="C471" s="69" t="s">
        <v>61</v>
      </c>
      <c r="D471" s="71" t="s">
        <v>62</v>
      </c>
      <c r="E471" s="71"/>
      <c r="F471" s="7"/>
      <c r="G471" s="113">
        <f t="shared" si="60"/>
        <v>3229.8</v>
      </c>
      <c r="H471" s="113">
        <f t="shared" si="60"/>
        <v>0</v>
      </c>
      <c r="I471" s="113">
        <f t="shared" si="54"/>
        <v>3229.8</v>
      </c>
      <c r="J471" s="113">
        <f t="shared" si="60"/>
        <v>0</v>
      </c>
      <c r="K471" s="113">
        <f t="shared" si="54"/>
        <v>3229.8</v>
      </c>
      <c r="L471" s="113">
        <f t="shared" si="60"/>
        <v>0</v>
      </c>
      <c r="M471" s="113">
        <f t="shared" si="54"/>
        <v>3229.8</v>
      </c>
      <c r="N471" s="113">
        <f t="shared" si="60"/>
        <v>0</v>
      </c>
      <c r="O471" s="113">
        <f t="shared" si="54"/>
        <v>3229.8</v>
      </c>
      <c r="P471" s="113">
        <f t="shared" si="60"/>
        <v>0</v>
      </c>
      <c r="Q471" s="113">
        <f t="shared" si="55"/>
        <v>3229.8</v>
      </c>
      <c r="R471" s="113">
        <f t="shared" si="60"/>
        <v>0</v>
      </c>
      <c r="S471" s="113">
        <f t="shared" si="55"/>
        <v>3229.8</v>
      </c>
      <c r="T471" s="178">
        <f t="shared" si="60"/>
        <v>-2008.7</v>
      </c>
      <c r="U471" s="178">
        <f t="shared" si="55"/>
        <v>1221.1000000000001</v>
      </c>
      <c r="V471" s="178">
        <f t="shared" si="60"/>
        <v>0</v>
      </c>
      <c r="W471" s="178">
        <f t="shared" si="55"/>
        <v>1221.1000000000001</v>
      </c>
      <c r="X471" s="178">
        <f t="shared" si="60"/>
        <v>0</v>
      </c>
      <c r="Y471" s="178">
        <f t="shared" si="55"/>
        <v>1221.1000000000001</v>
      </c>
      <c r="Z471" s="178">
        <f t="shared" si="60"/>
        <v>0</v>
      </c>
      <c r="AA471" s="178">
        <f t="shared" si="56"/>
        <v>1221.1000000000001</v>
      </c>
    </row>
    <row r="472" spans="1:27" ht="40.5" x14ac:dyDescent="0.3">
      <c r="A472" s="10"/>
      <c r="B472" s="5"/>
      <c r="C472" s="28" t="s">
        <v>63</v>
      </c>
      <c r="D472" s="78" t="s">
        <v>156</v>
      </c>
      <c r="E472" s="78"/>
      <c r="F472" s="49"/>
      <c r="G472" s="114">
        <f t="shared" si="60"/>
        <v>3229.8</v>
      </c>
      <c r="H472" s="114">
        <f t="shared" si="60"/>
        <v>0</v>
      </c>
      <c r="I472" s="114">
        <f t="shared" si="54"/>
        <v>3229.8</v>
      </c>
      <c r="J472" s="114">
        <f t="shared" si="60"/>
        <v>0</v>
      </c>
      <c r="K472" s="114">
        <f t="shared" si="54"/>
        <v>3229.8</v>
      </c>
      <c r="L472" s="114">
        <f t="shared" si="60"/>
        <v>0</v>
      </c>
      <c r="M472" s="114">
        <f t="shared" si="54"/>
        <v>3229.8</v>
      </c>
      <c r="N472" s="114">
        <f t="shared" si="60"/>
        <v>0</v>
      </c>
      <c r="O472" s="114">
        <f t="shared" si="54"/>
        <v>3229.8</v>
      </c>
      <c r="P472" s="114">
        <f t="shared" si="60"/>
        <v>0</v>
      </c>
      <c r="Q472" s="114">
        <f t="shared" si="55"/>
        <v>3229.8</v>
      </c>
      <c r="R472" s="114">
        <f t="shared" si="60"/>
        <v>0</v>
      </c>
      <c r="S472" s="114">
        <f t="shared" si="55"/>
        <v>3229.8</v>
      </c>
      <c r="T472" s="179">
        <f t="shared" si="60"/>
        <v>-2008.7</v>
      </c>
      <c r="U472" s="179">
        <f t="shared" si="55"/>
        <v>1221.1000000000001</v>
      </c>
      <c r="V472" s="179">
        <f t="shared" si="60"/>
        <v>0</v>
      </c>
      <c r="W472" s="179">
        <f t="shared" si="55"/>
        <v>1221.1000000000001</v>
      </c>
      <c r="X472" s="179">
        <f t="shared" si="60"/>
        <v>0</v>
      </c>
      <c r="Y472" s="179">
        <f t="shared" si="55"/>
        <v>1221.1000000000001</v>
      </c>
      <c r="Z472" s="179">
        <f t="shared" si="60"/>
        <v>0</v>
      </c>
      <c r="AA472" s="179">
        <f t="shared" si="56"/>
        <v>1221.1000000000001</v>
      </c>
    </row>
    <row r="473" spans="1:27" ht="20.25" x14ac:dyDescent="0.3">
      <c r="A473" s="10"/>
      <c r="B473" s="5"/>
      <c r="C473" s="28" t="s">
        <v>42</v>
      </c>
      <c r="D473" s="78" t="s">
        <v>155</v>
      </c>
      <c r="E473" s="78"/>
      <c r="F473" s="49"/>
      <c r="G473" s="114">
        <f t="shared" si="60"/>
        <v>3229.8</v>
      </c>
      <c r="H473" s="114">
        <f t="shared" si="60"/>
        <v>0</v>
      </c>
      <c r="I473" s="114">
        <f t="shared" si="54"/>
        <v>3229.8</v>
      </c>
      <c r="J473" s="114">
        <f t="shared" si="60"/>
        <v>0</v>
      </c>
      <c r="K473" s="114">
        <f t="shared" si="54"/>
        <v>3229.8</v>
      </c>
      <c r="L473" s="114">
        <f t="shared" si="60"/>
        <v>0</v>
      </c>
      <c r="M473" s="114">
        <f t="shared" si="54"/>
        <v>3229.8</v>
      </c>
      <c r="N473" s="114">
        <f t="shared" si="60"/>
        <v>0</v>
      </c>
      <c r="O473" s="114">
        <f t="shared" si="54"/>
        <v>3229.8</v>
      </c>
      <c r="P473" s="114">
        <f t="shared" si="60"/>
        <v>0</v>
      </c>
      <c r="Q473" s="114">
        <f t="shared" si="55"/>
        <v>3229.8</v>
      </c>
      <c r="R473" s="114">
        <f t="shared" si="60"/>
        <v>0</v>
      </c>
      <c r="S473" s="114">
        <f t="shared" si="55"/>
        <v>3229.8</v>
      </c>
      <c r="T473" s="179">
        <f t="shared" si="60"/>
        <v>-2008.7</v>
      </c>
      <c r="U473" s="179">
        <f t="shared" si="55"/>
        <v>1221.1000000000001</v>
      </c>
      <c r="V473" s="179">
        <f t="shared" si="60"/>
        <v>0</v>
      </c>
      <c r="W473" s="179">
        <f t="shared" si="55"/>
        <v>1221.1000000000001</v>
      </c>
      <c r="X473" s="179">
        <f t="shared" si="60"/>
        <v>0</v>
      </c>
      <c r="Y473" s="179">
        <f t="shared" si="55"/>
        <v>1221.1000000000001</v>
      </c>
      <c r="Z473" s="179">
        <f t="shared" si="60"/>
        <v>0</v>
      </c>
      <c r="AA473" s="179">
        <f t="shared" si="56"/>
        <v>1221.1000000000001</v>
      </c>
    </row>
    <row r="474" spans="1:27" ht="115.5" customHeight="1" x14ac:dyDescent="0.3">
      <c r="A474" s="10"/>
      <c r="B474" s="5"/>
      <c r="C474" s="28" t="s">
        <v>38</v>
      </c>
      <c r="D474" s="78" t="s">
        <v>155</v>
      </c>
      <c r="E474" s="78">
        <v>100</v>
      </c>
      <c r="F474" s="49">
        <v>2</v>
      </c>
      <c r="G474" s="114">
        <v>3229.8</v>
      </c>
      <c r="H474" s="114"/>
      <c r="I474" s="114">
        <f t="shared" si="54"/>
        <v>3229.8</v>
      </c>
      <c r="J474" s="114"/>
      <c r="K474" s="114">
        <f t="shared" si="54"/>
        <v>3229.8</v>
      </c>
      <c r="L474" s="114"/>
      <c r="M474" s="114">
        <f t="shared" si="54"/>
        <v>3229.8</v>
      </c>
      <c r="N474" s="114"/>
      <c r="O474" s="114">
        <f t="shared" si="54"/>
        <v>3229.8</v>
      </c>
      <c r="P474" s="114"/>
      <c r="Q474" s="114">
        <f t="shared" si="55"/>
        <v>3229.8</v>
      </c>
      <c r="R474" s="114"/>
      <c r="S474" s="114">
        <f t="shared" si="55"/>
        <v>3229.8</v>
      </c>
      <c r="T474" s="179">
        <v>-2008.7</v>
      </c>
      <c r="U474" s="179">
        <f t="shared" si="55"/>
        <v>1221.1000000000001</v>
      </c>
      <c r="V474" s="179"/>
      <c r="W474" s="179">
        <f t="shared" si="55"/>
        <v>1221.1000000000001</v>
      </c>
      <c r="X474" s="179"/>
      <c r="Y474" s="179">
        <f t="shared" si="55"/>
        <v>1221.1000000000001</v>
      </c>
      <c r="Z474" s="179"/>
      <c r="AA474" s="179">
        <f t="shared" si="56"/>
        <v>1221.1000000000001</v>
      </c>
    </row>
    <row r="475" spans="1:27" ht="40.5" x14ac:dyDescent="0.3">
      <c r="A475" s="10"/>
      <c r="B475" s="70">
        <v>20</v>
      </c>
      <c r="C475" s="7" t="s">
        <v>64</v>
      </c>
      <c r="D475" s="51" t="s">
        <v>65</v>
      </c>
      <c r="E475" s="51"/>
      <c r="F475" s="13"/>
      <c r="G475" s="113">
        <f t="shared" ref="G475:Z477" si="61">G476</f>
        <v>76.8</v>
      </c>
      <c r="H475" s="113">
        <f t="shared" si="61"/>
        <v>0</v>
      </c>
      <c r="I475" s="113">
        <f t="shared" si="54"/>
        <v>76.8</v>
      </c>
      <c r="J475" s="113">
        <f t="shared" si="61"/>
        <v>0</v>
      </c>
      <c r="K475" s="113">
        <f t="shared" si="54"/>
        <v>76.8</v>
      </c>
      <c r="L475" s="113">
        <f t="shared" si="61"/>
        <v>0</v>
      </c>
      <c r="M475" s="113">
        <f t="shared" si="54"/>
        <v>76.8</v>
      </c>
      <c r="N475" s="113">
        <f t="shared" si="61"/>
        <v>0</v>
      </c>
      <c r="O475" s="113">
        <f t="shared" si="54"/>
        <v>76.8</v>
      </c>
      <c r="P475" s="113">
        <f t="shared" si="61"/>
        <v>0</v>
      </c>
      <c r="Q475" s="113">
        <f t="shared" si="55"/>
        <v>76.8</v>
      </c>
      <c r="R475" s="113">
        <f t="shared" si="61"/>
        <v>0</v>
      </c>
      <c r="S475" s="113">
        <f t="shared" si="55"/>
        <v>76.8</v>
      </c>
      <c r="T475" s="178">
        <f t="shared" si="61"/>
        <v>0</v>
      </c>
      <c r="U475" s="178">
        <f t="shared" si="55"/>
        <v>76.8</v>
      </c>
      <c r="V475" s="178">
        <f t="shared" si="61"/>
        <v>0</v>
      </c>
      <c r="W475" s="178">
        <f t="shared" si="55"/>
        <v>76.8</v>
      </c>
      <c r="X475" s="178">
        <f t="shared" si="61"/>
        <v>0</v>
      </c>
      <c r="Y475" s="178">
        <f t="shared" si="55"/>
        <v>76.8</v>
      </c>
      <c r="Z475" s="178">
        <f t="shared" si="61"/>
        <v>0</v>
      </c>
      <c r="AA475" s="178">
        <f t="shared" si="56"/>
        <v>76.8</v>
      </c>
    </row>
    <row r="476" spans="1:27" ht="71.25" customHeight="1" x14ac:dyDescent="0.3">
      <c r="A476" s="10"/>
      <c r="B476" s="5"/>
      <c r="C476" s="28" t="s">
        <v>66</v>
      </c>
      <c r="D476" s="78" t="s">
        <v>67</v>
      </c>
      <c r="E476" s="78"/>
      <c r="F476" s="50"/>
      <c r="G476" s="114">
        <f t="shared" si="61"/>
        <v>76.8</v>
      </c>
      <c r="H476" s="114">
        <f t="shared" si="61"/>
        <v>0</v>
      </c>
      <c r="I476" s="114">
        <f t="shared" si="54"/>
        <v>76.8</v>
      </c>
      <c r="J476" s="114">
        <f t="shared" si="61"/>
        <v>0</v>
      </c>
      <c r="K476" s="114">
        <f t="shared" si="54"/>
        <v>76.8</v>
      </c>
      <c r="L476" s="114">
        <f t="shared" si="61"/>
        <v>0</v>
      </c>
      <c r="M476" s="114">
        <f t="shared" si="54"/>
        <v>76.8</v>
      </c>
      <c r="N476" s="114">
        <f t="shared" si="61"/>
        <v>0</v>
      </c>
      <c r="O476" s="114">
        <f t="shared" si="54"/>
        <v>76.8</v>
      </c>
      <c r="P476" s="114">
        <f t="shared" si="61"/>
        <v>0</v>
      </c>
      <c r="Q476" s="114">
        <f t="shared" si="55"/>
        <v>76.8</v>
      </c>
      <c r="R476" s="114">
        <f t="shared" si="61"/>
        <v>0</v>
      </c>
      <c r="S476" s="114">
        <f t="shared" si="55"/>
        <v>76.8</v>
      </c>
      <c r="T476" s="179">
        <f t="shared" si="61"/>
        <v>0</v>
      </c>
      <c r="U476" s="179">
        <f t="shared" si="55"/>
        <v>76.8</v>
      </c>
      <c r="V476" s="179">
        <f t="shared" si="61"/>
        <v>0</v>
      </c>
      <c r="W476" s="179">
        <f t="shared" si="55"/>
        <v>76.8</v>
      </c>
      <c r="X476" s="179">
        <f t="shared" si="61"/>
        <v>0</v>
      </c>
      <c r="Y476" s="179">
        <f t="shared" si="55"/>
        <v>76.8</v>
      </c>
      <c r="Z476" s="179">
        <f t="shared" si="61"/>
        <v>0</v>
      </c>
      <c r="AA476" s="179">
        <f t="shared" si="56"/>
        <v>76.8</v>
      </c>
    </row>
    <row r="477" spans="1:27" ht="20.25" x14ac:dyDescent="0.3">
      <c r="A477" s="10"/>
      <c r="B477" s="5"/>
      <c r="C477" s="28" t="s">
        <v>42</v>
      </c>
      <c r="D477" s="78" t="s">
        <v>68</v>
      </c>
      <c r="E477" s="78"/>
      <c r="F477" s="50"/>
      <c r="G477" s="114">
        <f t="shared" si="61"/>
        <v>76.8</v>
      </c>
      <c r="H477" s="114">
        <f t="shared" si="61"/>
        <v>0</v>
      </c>
      <c r="I477" s="114">
        <f t="shared" si="54"/>
        <v>76.8</v>
      </c>
      <c r="J477" s="114">
        <f t="shared" si="61"/>
        <v>0</v>
      </c>
      <c r="K477" s="114">
        <f t="shared" si="54"/>
        <v>76.8</v>
      </c>
      <c r="L477" s="114">
        <f t="shared" si="61"/>
        <v>0</v>
      </c>
      <c r="M477" s="114">
        <f t="shared" si="54"/>
        <v>76.8</v>
      </c>
      <c r="N477" s="114">
        <f t="shared" si="61"/>
        <v>0</v>
      </c>
      <c r="O477" s="114">
        <f t="shared" si="54"/>
        <v>76.8</v>
      </c>
      <c r="P477" s="114">
        <f t="shared" si="61"/>
        <v>0</v>
      </c>
      <c r="Q477" s="114">
        <f t="shared" si="55"/>
        <v>76.8</v>
      </c>
      <c r="R477" s="114">
        <f t="shared" si="61"/>
        <v>0</v>
      </c>
      <c r="S477" s="114">
        <f t="shared" si="55"/>
        <v>76.8</v>
      </c>
      <c r="T477" s="179">
        <f t="shared" si="61"/>
        <v>0</v>
      </c>
      <c r="U477" s="179">
        <f t="shared" si="55"/>
        <v>76.8</v>
      </c>
      <c r="V477" s="179">
        <f t="shared" si="61"/>
        <v>0</v>
      </c>
      <c r="W477" s="179">
        <f t="shared" si="55"/>
        <v>76.8</v>
      </c>
      <c r="X477" s="179">
        <f t="shared" si="61"/>
        <v>0</v>
      </c>
      <c r="Y477" s="179">
        <f t="shared" si="55"/>
        <v>76.8</v>
      </c>
      <c r="Z477" s="179">
        <f t="shared" si="61"/>
        <v>0</v>
      </c>
      <c r="AA477" s="179">
        <f t="shared" si="56"/>
        <v>76.8</v>
      </c>
    </row>
    <row r="478" spans="1:27" ht="114" customHeight="1" x14ac:dyDescent="0.3">
      <c r="A478" s="10"/>
      <c r="B478" s="5"/>
      <c r="C478" s="28" t="s">
        <v>38</v>
      </c>
      <c r="D478" s="78" t="s">
        <v>68</v>
      </c>
      <c r="E478" s="78">
        <v>100</v>
      </c>
      <c r="F478" s="50">
        <v>3</v>
      </c>
      <c r="G478" s="114">
        <v>76.8</v>
      </c>
      <c r="H478" s="114"/>
      <c r="I478" s="114">
        <f t="shared" si="54"/>
        <v>76.8</v>
      </c>
      <c r="J478" s="114"/>
      <c r="K478" s="114">
        <f t="shared" si="54"/>
        <v>76.8</v>
      </c>
      <c r="L478" s="114"/>
      <c r="M478" s="114">
        <f t="shared" si="54"/>
        <v>76.8</v>
      </c>
      <c r="N478" s="114"/>
      <c r="O478" s="114">
        <f t="shared" si="54"/>
        <v>76.8</v>
      </c>
      <c r="P478" s="114"/>
      <c r="Q478" s="114">
        <f t="shared" si="55"/>
        <v>76.8</v>
      </c>
      <c r="R478" s="114"/>
      <c r="S478" s="114">
        <f t="shared" si="55"/>
        <v>76.8</v>
      </c>
      <c r="T478" s="179"/>
      <c r="U478" s="179">
        <f t="shared" si="55"/>
        <v>76.8</v>
      </c>
      <c r="V478" s="179"/>
      <c r="W478" s="179">
        <f t="shared" si="55"/>
        <v>76.8</v>
      </c>
      <c r="X478" s="179"/>
      <c r="Y478" s="179">
        <f t="shared" si="55"/>
        <v>76.8</v>
      </c>
      <c r="Z478" s="179"/>
      <c r="AA478" s="179">
        <f t="shared" si="56"/>
        <v>76.8</v>
      </c>
    </row>
    <row r="479" spans="1:27" ht="40.5" x14ac:dyDescent="0.3">
      <c r="A479" s="10"/>
      <c r="B479" s="70">
        <v>21</v>
      </c>
      <c r="C479" s="7" t="s">
        <v>69</v>
      </c>
      <c r="D479" s="51" t="s">
        <v>154</v>
      </c>
      <c r="E479" s="51"/>
      <c r="F479" s="13"/>
      <c r="G479" s="113">
        <f>G480+G486+G511+G516+G519+G534</f>
        <v>170653.1</v>
      </c>
      <c r="H479" s="113">
        <f>H480+H486+H511+H516+H519+H534</f>
        <v>7643.7999999999993</v>
      </c>
      <c r="I479" s="113">
        <f t="shared" si="54"/>
        <v>178296.9</v>
      </c>
      <c r="J479" s="113">
        <f>J480+J486+J511+J516+J519+J534</f>
        <v>159.9</v>
      </c>
      <c r="K479" s="113">
        <f t="shared" si="54"/>
        <v>178456.8</v>
      </c>
      <c r="L479" s="113">
        <f>L480+L486+L511+L516+L519+L534</f>
        <v>2533.1</v>
      </c>
      <c r="M479" s="113">
        <f t="shared" si="54"/>
        <v>180989.9</v>
      </c>
      <c r="N479" s="113">
        <f>N480+N486+N511+N516+N519+N534</f>
        <v>10361.700000000001</v>
      </c>
      <c r="O479" s="113">
        <f t="shared" si="54"/>
        <v>191351.6</v>
      </c>
      <c r="P479" s="113">
        <f>P480+P486+P511+P516+P519+P534</f>
        <v>550.29999999999995</v>
      </c>
      <c r="Q479" s="113">
        <f t="shared" si="55"/>
        <v>191901.9</v>
      </c>
      <c r="R479" s="113">
        <f>R480+R486+R511+R516+R519+R534</f>
        <v>220</v>
      </c>
      <c r="S479" s="113">
        <f t="shared" si="55"/>
        <v>192121.9</v>
      </c>
      <c r="T479" s="178">
        <f>T480+T486+T511+T516+T519+T534</f>
        <v>13595.1</v>
      </c>
      <c r="U479" s="178">
        <f t="shared" si="55"/>
        <v>205717</v>
      </c>
      <c r="V479" s="178">
        <f>V480+V486+V511+V516+V519+V534</f>
        <v>18233.5</v>
      </c>
      <c r="W479" s="178">
        <f t="shared" si="55"/>
        <v>223950.5</v>
      </c>
      <c r="X479" s="178">
        <f>X480+X486+X511+X516+X519+X534</f>
        <v>-980</v>
      </c>
      <c r="Y479" s="178">
        <f t="shared" si="55"/>
        <v>222970.5</v>
      </c>
      <c r="Z479" s="178">
        <f>Z480+Z486+Z511+Z516+Z519+Z534</f>
        <v>-861.90000000000009</v>
      </c>
      <c r="AA479" s="178">
        <f t="shared" si="56"/>
        <v>222108.6</v>
      </c>
    </row>
    <row r="480" spans="1:27" ht="67.5" customHeight="1" x14ac:dyDescent="0.3">
      <c r="A480" s="10"/>
      <c r="B480" s="5"/>
      <c r="C480" s="49" t="s">
        <v>70</v>
      </c>
      <c r="D480" s="78" t="s">
        <v>71</v>
      </c>
      <c r="E480" s="78"/>
      <c r="F480" s="50"/>
      <c r="G480" s="114">
        <f>G481</f>
        <v>54195.5</v>
      </c>
      <c r="H480" s="114">
        <f>H481</f>
        <v>0</v>
      </c>
      <c r="I480" s="114">
        <f t="shared" si="54"/>
        <v>54195.5</v>
      </c>
      <c r="J480" s="114">
        <f>J481</f>
        <v>141.30000000000001</v>
      </c>
      <c r="K480" s="114">
        <f t="shared" si="54"/>
        <v>54336.800000000003</v>
      </c>
      <c r="L480" s="114">
        <f>L481</f>
        <v>0</v>
      </c>
      <c r="M480" s="114">
        <f t="shared" si="54"/>
        <v>54336.800000000003</v>
      </c>
      <c r="N480" s="114">
        <f>N481</f>
        <v>2020.7</v>
      </c>
      <c r="O480" s="114">
        <f t="shared" si="54"/>
        <v>56357.5</v>
      </c>
      <c r="P480" s="114">
        <f>P481</f>
        <v>0</v>
      </c>
      <c r="Q480" s="114">
        <f t="shared" si="55"/>
        <v>56357.5</v>
      </c>
      <c r="R480" s="114">
        <f>R481</f>
        <v>0</v>
      </c>
      <c r="S480" s="114">
        <f t="shared" si="55"/>
        <v>56357.5</v>
      </c>
      <c r="T480" s="179">
        <f>T481</f>
        <v>288.3</v>
      </c>
      <c r="U480" s="179">
        <f t="shared" si="55"/>
        <v>56645.8</v>
      </c>
      <c r="V480" s="179">
        <f>V481</f>
        <v>45.5</v>
      </c>
      <c r="W480" s="179">
        <f t="shared" si="55"/>
        <v>56691.3</v>
      </c>
      <c r="X480" s="179">
        <f>X481</f>
        <v>0</v>
      </c>
      <c r="Y480" s="179">
        <f t="shared" si="55"/>
        <v>56691.3</v>
      </c>
      <c r="Z480" s="179">
        <f>Z481</f>
        <v>0</v>
      </c>
      <c r="AA480" s="179">
        <f t="shared" si="56"/>
        <v>56691.3</v>
      </c>
    </row>
    <row r="481" spans="1:27" ht="20.25" x14ac:dyDescent="0.3">
      <c r="A481" s="10"/>
      <c r="B481" s="5"/>
      <c r="C481" s="28" t="s">
        <v>42</v>
      </c>
      <c r="D481" s="78" t="s">
        <v>72</v>
      </c>
      <c r="E481" s="78"/>
      <c r="F481" s="50"/>
      <c r="G481" s="114">
        <f>G482+G483+G485</f>
        <v>54195.5</v>
      </c>
      <c r="H481" s="114">
        <f>H482+H483+H485</f>
        <v>0</v>
      </c>
      <c r="I481" s="114">
        <f t="shared" si="54"/>
        <v>54195.5</v>
      </c>
      <c r="J481" s="114">
        <f>J482+J483+J485</f>
        <v>141.30000000000001</v>
      </c>
      <c r="K481" s="114">
        <f t="shared" si="54"/>
        <v>54336.800000000003</v>
      </c>
      <c r="L481" s="114">
        <f>L482+L483+L485</f>
        <v>0</v>
      </c>
      <c r="M481" s="114">
        <f t="shared" si="54"/>
        <v>54336.800000000003</v>
      </c>
      <c r="N481" s="114">
        <f>N482+N483+N485</f>
        <v>2020.7</v>
      </c>
      <c r="O481" s="114">
        <f t="shared" si="54"/>
        <v>56357.5</v>
      </c>
      <c r="P481" s="114">
        <f>P482+P483+P485</f>
        <v>0</v>
      </c>
      <c r="Q481" s="114">
        <f t="shared" si="55"/>
        <v>56357.5</v>
      </c>
      <c r="R481" s="114">
        <f>R482+R483+R485</f>
        <v>0</v>
      </c>
      <c r="S481" s="114">
        <f t="shared" si="55"/>
        <v>56357.5</v>
      </c>
      <c r="T481" s="179">
        <f>T482+T483+T485</f>
        <v>288.3</v>
      </c>
      <c r="U481" s="179">
        <f t="shared" si="55"/>
        <v>56645.8</v>
      </c>
      <c r="V481" s="179">
        <f>V482+V483+V484+V485</f>
        <v>45.5</v>
      </c>
      <c r="W481" s="179">
        <f t="shared" si="55"/>
        <v>56691.3</v>
      </c>
      <c r="X481" s="179">
        <f>X482+X483+X484+X485</f>
        <v>0</v>
      </c>
      <c r="Y481" s="179">
        <f t="shared" si="55"/>
        <v>56691.3</v>
      </c>
      <c r="Z481" s="179">
        <f>Z482+Z483+Z484+Z485</f>
        <v>0</v>
      </c>
      <c r="AA481" s="179">
        <f t="shared" si="56"/>
        <v>56691.3</v>
      </c>
    </row>
    <row r="482" spans="1:27" ht="119.25" customHeight="1" x14ac:dyDescent="0.3">
      <c r="A482" s="10"/>
      <c r="B482" s="5"/>
      <c r="C482" s="28" t="s">
        <v>38</v>
      </c>
      <c r="D482" s="78" t="s">
        <v>72</v>
      </c>
      <c r="E482" s="78">
        <v>100</v>
      </c>
      <c r="F482" s="50">
        <v>4</v>
      </c>
      <c r="G482" s="114">
        <v>53519.3</v>
      </c>
      <c r="H482" s="114"/>
      <c r="I482" s="114">
        <f t="shared" si="54"/>
        <v>53519.3</v>
      </c>
      <c r="J482" s="114"/>
      <c r="K482" s="114">
        <f t="shared" si="54"/>
        <v>53519.3</v>
      </c>
      <c r="L482" s="114"/>
      <c r="M482" s="114">
        <f t="shared" si="54"/>
        <v>53519.3</v>
      </c>
      <c r="N482" s="114">
        <v>2020.7</v>
      </c>
      <c r="O482" s="114">
        <f t="shared" si="54"/>
        <v>55540</v>
      </c>
      <c r="P482" s="114"/>
      <c r="Q482" s="114">
        <f t="shared" si="55"/>
        <v>55540</v>
      </c>
      <c r="R482" s="114"/>
      <c r="S482" s="114">
        <f t="shared" si="55"/>
        <v>55540</v>
      </c>
      <c r="T482" s="179">
        <v>288.3</v>
      </c>
      <c r="U482" s="179">
        <f t="shared" si="55"/>
        <v>55828.3</v>
      </c>
      <c r="V482" s="179">
        <v>-3.5</v>
      </c>
      <c r="W482" s="179">
        <f t="shared" si="55"/>
        <v>55824.800000000003</v>
      </c>
      <c r="X482" s="179"/>
      <c r="Y482" s="179">
        <f t="shared" si="55"/>
        <v>55824.800000000003</v>
      </c>
      <c r="Z482" s="179"/>
      <c r="AA482" s="179">
        <f t="shared" si="56"/>
        <v>55824.800000000003</v>
      </c>
    </row>
    <row r="483" spans="1:27" ht="40.5" x14ac:dyDescent="0.3">
      <c r="A483" s="10"/>
      <c r="B483" s="5"/>
      <c r="C483" s="28" t="s">
        <v>9</v>
      </c>
      <c r="D483" s="78" t="s">
        <v>72</v>
      </c>
      <c r="E483" s="78">
        <v>200</v>
      </c>
      <c r="F483" s="50">
        <v>4</v>
      </c>
      <c r="G483" s="114">
        <v>492.7</v>
      </c>
      <c r="H483" s="114"/>
      <c r="I483" s="114">
        <f t="shared" si="54"/>
        <v>492.7</v>
      </c>
      <c r="J483" s="114"/>
      <c r="K483" s="114">
        <f t="shared" si="54"/>
        <v>492.7</v>
      </c>
      <c r="L483" s="114"/>
      <c r="M483" s="114">
        <f t="shared" si="54"/>
        <v>492.7</v>
      </c>
      <c r="N483" s="114"/>
      <c r="O483" s="114">
        <f t="shared" si="54"/>
        <v>492.7</v>
      </c>
      <c r="P483" s="114"/>
      <c r="Q483" s="114">
        <f t="shared" si="55"/>
        <v>492.7</v>
      </c>
      <c r="R483" s="114"/>
      <c r="S483" s="114">
        <f t="shared" si="55"/>
        <v>492.7</v>
      </c>
      <c r="T483" s="179"/>
      <c r="U483" s="179">
        <f t="shared" si="55"/>
        <v>492.7</v>
      </c>
      <c r="V483" s="179">
        <v>44.3</v>
      </c>
      <c r="W483" s="179">
        <f>U483+V483</f>
        <v>537</v>
      </c>
      <c r="X483" s="179"/>
      <c r="Y483" s="179">
        <f>W483+X483</f>
        <v>537</v>
      </c>
      <c r="Z483" s="179"/>
      <c r="AA483" s="179">
        <f>Y483+Z483</f>
        <v>537</v>
      </c>
    </row>
    <row r="484" spans="1:27" s="170" customFormat="1" ht="20.25" x14ac:dyDescent="0.3">
      <c r="A484" s="172"/>
      <c r="B484" s="171"/>
      <c r="C484" s="174"/>
      <c r="D484" s="181" t="s">
        <v>72</v>
      </c>
      <c r="E484" s="181">
        <v>300</v>
      </c>
      <c r="F484" s="50"/>
      <c r="G484" s="179"/>
      <c r="H484" s="179"/>
      <c r="I484" s="179"/>
      <c r="J484" s="179"/>
      <c r="K484" s="179"/>
      <c r="L484" s="179"/>
      <c r="M484" s="179"/>
      <c r="N484" s="179"/>
      <c r="O484" s="179"/>
      <c r="P484" s="179"/>
      <c r="Q484" s="179"/>
      <c r="R484" s="179"/>
      <c r="S484" s="179"/>
      <c r="T484" s="179"/>
      <c r="U484" s="179"/>
      <c r="V484" s="179">
        <v>3.5</v>
      </c>
      <c r="W484" s="179">
        <f>U484+V484</f>
        <v>3.5</v>
      </c>
      <c r="X484" s="179"/>
      <c r="Y484" s="179">
        <f>W484+X484</f>
        <v>3.5</v>
      </c>
      <c r="Z484" s="179"/>
      <c r="AA484" s="179">
        <f>Y484+Z484</f>
        <v>3.5</v>
      </c>
    </row>
    <row r="485" spans="1:27" ht="20.25" x14ac:dyDescent="0.3">
      <c r="A485" s="10"/>
      <c r="B485" s="5"/>
      <c r="C485" s="28" t="s">
        <v>11</v>
      </c>
      <c r="D485" s="78" t="s">
        <v>72</v>
      </c>
      <c r="E485" s="78">
        <v>800</v>
      </c>
      <c r="F485" s="50">
        <v>4</v>
      </c>
      <c r="G485" s="114">
        <v>183.5</v>
      </c>
      <c r="H485" s="114"/>
      <c r="I485" s="114">
        <f t="shared" si="54"/>
        <v>183.5</v>
      </c>
      <c r="J485" s="114">
        <v>141.30000000000001</v>
      </c>
      <c r="K485" s="114">
        <f t="shared" si="54"/>
        <v>324.8</v>
      </c>
      <c r="L485" s="114"/>
      <c r="M485" s="114">
        <f t="shared" si="54"/>
        <v>324.8</v>
      </c>
      <c r="N485" s="114"/>
      <c r="O485" s="114">
        <f t="shared" si="54"/>
        <v>324.8</v>
      </c>
      <c r="P485" s="114"/>
      <c r="Q485" s="114">
        <f t="shared" si="55"/>
        <v>324.8</v>
      </c>
      <c r="R485" s="114"/>
      <c r="S485" s="114">
        <f t="shared" si="55"/>
        <v>324.8</v>
      </c>
      <c r="T485" s="179"/>
      <c r="U485" s="179">
        <f t="shared" si="55"/>
        <v>324.8</v>
      </c>
      <c r="V485" s="179">
        <v>1.2</v>
      </c>
      <c r="W485" s="179">
        <f t="shared" si="55"/>
        <v>326</v>
      </c>
      <c r="X485" s="179"/>
      <c r="Y485" s="179">
        <f t="shared" si="55"/>
        <v>326</v>
      </c>
      <c r="Z485" s="179"/>
      <c r="AA485" s="179">
        <f t="shared" si="56"/>
        <v>326</v>
      </c>
    </row>
    <row r="486" spans="1:27" ht="53.25" customHeight="1" x14ac:dyDescent="0.3">
      <c r="A486" s="10"/>
      <c r="B486" s="5"/>
      <c r="C486" s="49" t="s">
        <v>73</v>
      </c>
      <c r="D486" s="78" t="s">
        <v>74</v>
      </c>
      <c r="E486" s="78"/>
      <c r="F486" s="50"/>
      <c r="G486" s="114">
        <f>G487+G489+G492+G495+G498+G501+G505+G508</f>
        <v>14640.099999999999</v>
      </c>
      <c r="H486" s="114">
        <f>H487+H489+H492+H495+H498+H501+H505+H508</f>
        <v>0.7</v>
      </c>
      <c r="I486" s="114">
        <f t="shared" si="54"/>
        <v>14640.8</v>
      </c>
      <c r="J486" s="114">
        <f>J487+J489+J492+J495+J498+J501+J505+J508</f>
        <v>0</v>
      </c>
      <c r="K486" s="114">
        <f t="shared" si="54"/>
        <v>14640.8</v>
      </c>
      <c r="L486" s="114">
        <f>L487+L489+L492+L495+L498+L501+L505+L508</f>
        <v>0</v>
      </c>
      <c r="M486" s="114">
        <f t="shared" si="54"/>
        <v>14640.8</v>
      </c>
      <c r="N486" s="114">
        <f>N487+N489+N492+N495+N498+N501+N505+N508</f>
        <v>0</v>
      </c>
      <c r="O486" s="114">
        <f t="shared" si="54"/>
        <v>14640.8</v>
      </c>
      <c r="P486" s="114">
        <f>P487+P489+P492+P495+P498+P501+P505+P508</f>
        <v>0</v>
      </c>
      <c r="Q486" s="114">
        <f t="shared" si="55"/>
        <v>14640.8</v>
      </c>
      <c r="R486" s="114">
        <f>R487+R489+R492+R495+R498+R501+R505+R508</f>
        <v>0</v>
      </c>
      <c r="S486" s="114">
        <f t="shared" si="55"/>
        <v>14640.8</v>
      </c>
      <c r="T486" s="179">
        <f>T487+T489+T492+T495+T498+T501+T505+T508</f>
        <v>-162.40000000000003</v>
      </c>
      <c r="U486" s="179">
        <f t="shared" si="55"/>
        <v>14478.4</v>
      </c>
      <c r="V486" s="179">
        <f>V487+V489+V492+V495+V498+V501+V505+V508</f>
        <v>0</v>
      </c>
      <c r="W486" s="179">
        <f t="shared" si="55"/>
        <v>14478.4</v>
      </c>
      <c r="X486" s="179">
        <f>X487+X489+X492+X495+X498+X501+X505+X508</f>
        <v>0</v>
      </c>
      <c r="Y486" s="179">
        <f t="shared" ref="Y486:AA498" si="62">W486+X486</f>
        <v>14478.4</v>
      </c>
      <c r="Z486" s="179">
        <f>Z487+Z489+Z492+Z495+Z498+Z501+Z505+Z508</f>
        <v>0</v>
      </c>
      <c r="AA486" s="179">
        <f t="shared" si="62"/>
        <v>14478.4</v>
      </c>
    </row>
    <row r="487" spans="1:27" ht="96.75" customHeight="1" x14ac:dyDescent="0.3">
      <c r="A487" s="10"/>
      <c r="B487" s="5"/>
      <c r="C487" s="19" t="s">
        <v>164</v>
      </c>
      <c r="D487" s="78" t="s">
        <v>75</v>
      </c>
      <c r="E487" s="78"/>
      <c r="F487" s="50"/>
      <c r="G487" s="114">
        <f>G488</f>
        <v>7.1</v>
      </c>
      <c r="H487" s="114">
        <f>H488</f>
        <v>0.7</v>
      </c>
      <c r="I487" s="114">
        <f t="shared" si="54"/>
        <v>7.8</v>
      </c>
      <c r="J487" s="114">
        <f>J488</f>
        <v>0</v>
      </c>
      <c r="K487" s="114">
        <f t="shared" si="54"/>
        <v>7.8</v>
      </c>
      <c r="L487" s="114">
        <f>L488</f>
        <v>0</v>
      </c>
      <c r="M487" s="114">
        <f t="shared" si="54"/>
        <v>7.8</v>
      </c>
      <c r="N487" s="114">
        <f>N488</f>
        <v>0</v>
      </c>
      <c r="O487" s="114">
        <f t="shared" si="54"/>
        <v>7.8</v>
      </c>
      <c r="P487" s="114">
        <f>P488</f>
        <v>0</v>
      </c>
      <c r="Q487" s="114">
        <f t="shared" si="55"/>
        <v>7.8</v>
      </c>
      <c r="R487" s="114">
        <f>R488</f>
        <v>0</v>
      </c>
      <c r="S487" s="114">
        <f t="shared" si="55"/>
        <v>7.8</v>
      </c>
      <c r="T487" s="179">
        <f>T488</f>
        <v>0</v>
      </c>
      <c r="U487" s="179">
        <f t="shared" si="55"/>
        <v>7.8</v>
      </c>
      <c r="V487" s="179">
        <f>V488</f>
        <v>0</v>
      </c>
      <c r="W487" s="179">
        <f t="shared" si="55"/>
        <v>7.8</v>
      </c>
      <c r="X487" s="179">
        <f>X488</f>
        <v>0</v>
      </c>
      <c r="Y487" s="179">
        <f t="shared" si="62"/>
        <v>7.8</v>
      </c>
      <c r="Z487" s="179">
        <f>Z488</f>
        <v>0</v>
      </c>
      <c r="AA487" s="179">
        <f t="shared" si="62"/>
        <v>7.8</v>
      </c>
    </row>
    <row r="488" spans="1:27" ht="40.5" x14ac:dyDescent="0.3">
      <c r="A488" s="10"/>
      <c r="B488" s="5"/>
      <c r="C488" s="28" t="s">
        <v>9</v>
      </c>
      <c r="D488" s="78" t="s">
        <v>75</v>
      </c>
      <c r="E488" s="78">
        <v>200</v>
      </c>
      <c r="F488" s="50">
        <v>5</v>
      </c>
      <c r="G488" s="114">
        <v>7.1</v>
      </c>
      <c r="H488" s="114">
        <v>0.7</v>
      </c>
      <c r="I488" s="114">
        <f t="shared" si="54"/>
        <v>7.8</v>
      </c>
      <c r="J488" s="114"/>
      <c r="K488" s="114">
        <f t="shared" si="54"/>
        <v>7.8</v>
      </c>
      <c r="L488" s="114"/>
      <c r="M488" s="114">
        <f t="shared" si="54"/>
        <v>7.8</v>
      </c>
      <c r="N488" s="114"/>
      <c r="O488" s="114">
        <f t="shared" si="54"/>
        <v>7.8</v>
      </c>
      <c r="P488" s="114"/>
      <c r="Q488" s="114">
        <f t="shared" si="55"/>
        <v>7.8</v>
      </c>
      <c r="R488" s="114"/>
      <c r="S488" s="114">
        <f t="shared" si="55"/>
        <v>7.8</v>
      </c>
      <c r="T488" s="179"/>
      <c r="U488" s="179">
        <f t="shared" si="55"/>
        <v>7.8</v>
      </c>
      <c r="V488" s="179"/>
      <c r="W488" s="179">
        <f t="shared" si="55"/>
        <v>7.8</v>
      </c>
      <c r="X488" s="179"/>
      <c r="Y488" s="179">
        <f t="shared" si="62"/>
        <v>7.8</v>
      </c>
      <c r="Z488" s="179"/>
      <c r="AA488" s="179">
        <f t="shared" si="62"/>
        <v>7.8</v>
      </c>
    </row>
    <row r="489" spans="1:27" ht="60.75" x14ac:dyDescent="0.3">
      <c r="A489" s="10"/>
      <c r="B489" s="5"/>
      <c r="C489" s="49" t="s">
        <v>78</v>
      </c>
      <c r="D489" s="78" t="s">
        <v>79</v>
      </c>
      <c r="E489" s="78"/>
      <c r="F489" s="50"/>
      <c r="G489" s="114">
        <f>G490+G491</f>
        <v>933.4</v>
      </c>
      <c r="H489" s="114">
        <f>H490+H491</f>
        <v>0</v>
      </c>
      <c r="I489" s="114">
        <f t="shared" si="54"/>
        <v>933.4</v>
      </c>
      <c r="J489" s="114">
        <f>J490+J491</f>
        <v>0</v>
      </c>
      <c r="K489" s="114">
        <f t="shared" si="54"/>
        <v>933.4</v>
      </c>
      <c r="L489" s="114">
        <f>L490+L491</f>
        <v>0</v>
      </c>
      <c r="M489" s="114">
        <f t="shared" si="54"/>
        <v>933.4</v>
      </c>
      <c r="N489" s="114">
        <f>N490+N491</f>
        <v>0</v>
      </c>
      <c r="O489" s="114">
        <f t="shared" si="54"/>
        <v>933.4</v>
      </c>
      <c r="P489" s="114">
        <f>P490+P491</f>
        <v>0</v>
      </c>
      <c r="Q489" s="114">
        <f t="shared" si="55"/>
        <v>933.4</v>
      </c>
      <c r="R489" s="114">
        <f>R490+R491</f>
        <v>0</v>
      </c>
      <c r="S489" s="114">
        <f t="shared" si="55"/>
        <v>933.4</v>
      </c>
      <c r="T489" s="179">
        <f>T490+T491</f>
        <v>-10.3</v>
      </c>
      <c r="U489" s="179">
        <f t="shared" si="55"/>
        <v>923.1</v>
      </c>
      <c r="V489" s="179">
        <f>V490+V491</f>
        <v>0</v>
      </c>
      <c r="W489" s="179">
        <f t="shared" si="55"/>
        <v>923.1</v>
      </c>
      <c r="X489" s="179">
        <f>X490+X491</f>
        <v>0</v>
      </c>
      <c r="Y489" s="179">
        <f t="shared" si="62"/>
        <v>923.1</v>
      </c>
      <c r="Z489" s="179">
        <f>Z490+Z491</f>
        <v>0</v>
      </c>
      <c r="AA489" s="179">
        <f t="shared" si="62"/>
        <v>923.1</v>
      </c>
    </row>
    <row r="490" spans="1:27" ht="81" x14ac:dyDescent="0.3">
      <c r="A490" s="10"/>
      <c r="B490" s="5"/>
      <c r="C490" s="47" t="s">
        <v>38</v>
      </c>
      <c r="D490" s="78" t="s">
        <v>79</v>
      </c>
      <c r="E490" s="78">
        <v>100</v>
      </c>
      <c r="F490" s="50"/>
      <c r="G490" s="114">
        <v>849.4</v>
      </c>
      <c r="H490" s="114"/>
      <c r="I490" s="114">
        <f t="shared" si="54"/>
        <v>849.4</v>
      </c>
      <c r="J490" s="114"/>
      <c r="K490" s="114">
        <f t="shared" si="54"/>
        <v>849.4</v>
      </c>
      <c r="L490" s="114"/>
      <c r="M490" s="114">
        <f t="shared" si="54"/>
        <v>849.4</v>
      </c>
      <c r="N490" s="114"/>
      <c r="O490" s="114">
        <f t="shared" si="54"/>
        <v>849.4</v>
      </c>
      <c r="P490" s="114"/>
      <c r="Q490" s="114">
        <f t="shared" si="55"/>
        <v>849.4</v>
      </c>
      <c r="R490" s="114"/>
      <c r="S490" s="114">
        <f t="shared" si="55"/>
        <v>849.4</v>
      </c>
      <c r="T490" s="179">
        <v>-10.3</v>
      </c>
      <c r="U490" s="179">
        <f t="shared" si="55"/>
        <v>839.1</v>
      </c>
      <c r="V490" s="179"/>
      <c r="W490" s="179">
        <f t="shared" si="55"/>
        <v>839.1</v>
      </c>
      <c r="X490" s="179"/>
      <c r="Y490" s="179">
        <f t="shared" si="62"/>
        <v>839.1</v>
      </c>
      <c r="Z490" s="179"/>
      <c r="AA490" s="179">
        <f t="shared" si="62"/>
        <v>839.1</v>
      </c>
    </row>
    <row r="491" spans="1:27" ht="40.5" x14ac:dyDescent="0.3">
      <c r="A491" s="10"/>
      <c r="B491" s="5"/>
      <c r="C491" s="47" t="s">
        <v>9</v>
      </c>
      <c r="D491" s="78" t="s">
        <v>79</v>
      </c>
      <c r="E491" s="78">
        <v>200</v>
      </c>
      <c r="F491" s="50"/>
      <c r="G491" s="114">
        <v>84</v>
      </c>
      <c r="H491" s="114"/>
      <c r="I491" s="114">
        <f t="shared" si="54"/>
        <v>84</v>
      </c>
      <c r="J491" s="114"/>
      <c r="K491" s="114">
        <f t="shared" si="54"/>
        <v>84</v>
      </c>
      <c r="L491" s="114"/>
      <c r="M491" s="114">
        <f t="shared" si="54"/>
        <v>84</v>
      </c>
      <c r="N491" s="114"/>
      <c r="O491" s="114">
        <f t="shared" si="54"/>
        <v>84</v>
      </c>
      <c r="P491" s="114"/>
      <c r="Q491" s="114">
        <f t="shared" si="55"/>
        <v>84</v>
      </c>
      <c r="R491" s="114"/>
      <c r="S491" s="114">
        <f t="shared" si="55"/>
        <v>84</v>
      </c>
      <c r="T491" s="179"/>
      <c r="U491" s="179">
        <f t="shared" si="55"/>
        <v>84</v>
      </c>
      <c r="V491" s="179"/>
      <c r="W491" s="179">
        <f t="shared" si="55"/>
        <v>84</v>
      </c>
      <c r="X491" s="179"/>
      <c r="Y491" s="179">
        <f t="shared" si="62"/>
        <v>84</v>
      </c>
      <c r="Z491" s="179"/>
      <c r="AA491" s="179">
        <f t="shared" si="62"/>
        <v>84</v>
      </c>
    </row>
    <row r="492" spans="1:27" ht="66" customHeight="1" x14ac:dyDescent="0.3">
      <c r="A492" s="10"/>
      <c r="B492" s="5"/>
      <c r="C492" s="19" t="s">
        <v>163</v>
      </c>
      <c r="D492" s="78" t="s">
        <v>76</v>
      </c>
      <c r="E492" s="78"/>
      <c r="F492" s="50"/>
      <c r="G492" s="114">
        <f>G493+G494</f>
        <v>1860.8</v>
      </c>
      <c r="H492" s="114">
        <f>H493+H494</f>
        <v>0</v>
      </c>
      <c r="I492" s="114">
        <f t="shared" si="54"/>
        <v>1860.8</v>
      </c>
      <c r="J492" s="114">
        <f>J493+J494</f>
        <v>0</v>
      </c>
      <c r="K492" s="114">
        <f t="shared" si="54"/>
        <v>1860.8</v>
      </c>
      <c r="L492" s="114">
        <f>L493+L494</f>
        <v>0</v>
      </c>
      <c r="M492" s="114">
        <f t="shared" si="54"/>
        <v>1860.8</v>
      </c>
      <c r="N492" s="114">
        <f>N493+N494</f>
        <v>0</v>
      </c>
      <c r="O492" s="114">
        <f t="shared" si="54"/>
        <v>1860.8</v>
      </c>
      <c r="P492" s="114">
        <f>P493+P494</f>
        <v>0</v>
      </c>
      <c r="Q492" s="114">
        <f t="shared" si="55"/>
        <v>1860.8</v>
      </c>
      <c r="R492" s="114">
        <f>R493+R494</f>
        <v>0</v>
      </c>
      <c r="S492" s="114">
        <f t="shared" si="55"/>
        <v>1860.8</v>
      </c>
      <c r="T492" s="179">
        <f>T493+T494</f>
        <v>-20.6</v>
      </c>
      <c r="U492" s="179">
        <f t="shared" si="55"/>
        <v>1840.2</v>
      </c>
      <c r="V492" s="179">
        <f>V493+V494</f>
        <v>0</v>
      </c>
      <c r="W492" s="179">
        <f t="shared" si="55"/>
        <v>1840.2</v>
      </c>
      <c r="X492" s="179">
        <f>X493+X494</f>
        <v>0</v>
      </c>
      <c r="Y492" s="179">
        <f t="shared" si="62"/>
        <v>1840.2</v>
      </c>
      <c r="Z492" s="179">
        <f>Z493+Z494</f>
        <v>0</v>
      </c>
      <c r="AA492" s="179">
        <f t="shared" si="62"/>
        <v>1840.2</v>
      </c>
    </row>
    <row r="493" spans="1:27" ht="110.25" customHeight="1" x14ac:dyDescent="0.3">
      <c r="A493" s="10"/>
      <c r="B493" s="5"/>
      <c r="C493" s="28" t="s">
        <v>38</v>
      </c>
      <c r="D493" s="78" t="s">
        <v>76</v>
      </c>
      <c r="E493" s="78">
        <v>100</v>
      </c>
      <c r="F493" s="50">
        <v>4</v>
      </c>
      <c r="G493" s="114">
        <v>1698.8</v>
      </c>
      <c r="H493" s="114"/>
      <c r="I493" s="114">
        <f t="shared" si="54"/>
        <v>1698.8</v>
      </c>
      <c r="J493" s="114"/>
      <c r="K493" s="114">
        <f t="shared" si="54"/>
        <v>1698.8</v>
      </c>
      <c r="L493" s="114"/>
      <c r="M493" s="114">
        <f t="shared" si="54"/>
        <v>1698.8</v>
      </c>
      <c r="N493" s="114"/>
      <c r="O493" s="114">
        <f t="shared" si="54"/>
        <v>1698.8</v>
      </c>
      <c r="P493" s="114"/>
      <c r="Q493" s="114">
        <f t="shared" si="55"/>
        <v>1698.8</v>
      </c>
      <c r="R493" s="114"/>
      <c r="S493" s="114">
        <f t="shared" si="55"/>
        <v>1698.8</v>
      </c>
      <c r="T493" s="179">
        <v>-20.6</v>
      </c>
      <c r="U493" s="179">
        <f t="shared" si="55"/>
        <v>1678.2</v>
      </c>
      <c r="V493" s="179"/>
      <c r="W493" s="179">
        <f t="shared" si="55"/>
        <v>1678.2</v>
      </c>
      <c r="X493" s="179"/>
      <c r="Y493" s="179">
        <f t="shared" si="62"/>
        <v>1678.2</v>
      </c>
      <c r="Z493" s="179"/>
      <c r="AA493" s="179">
        <f t="shared" si="62"/>
        <v>1678.2</v>
      </c>
    </row>
    <row r="494" spans="1:27" ht="48" customHeight="1" x14ac:dyDescent="0.3">
      <c r="A494" s="10"/>
      <c r="B494" s="5"/>
      <c r="C494" s="28" t="s">
        <v>9</v>
      </c>
      <c r="D494" s="78" t="s">
        <v>76</v>
      </c>
      <c r="E494" s="78">
        <v>200</v>
      </c>
      <c r="F494" s="50">
        <v>4</v>
      </c>
      <c r="G494" s="114">
        <v>162</v>
      </c>
      <c r="H494" s="114"/>
      <c r="I494" s="114">
        <f t="shared" si="54"/>
        <v>162</v>
      </c>
      <c r="J494" s="114"/>
      <c r="K494" s="114">
        <f t="shared" si="54"/>
        <v>162</v>
      </c>
      <c r="L494" s="114"/>
      <c r="M494" s="114">
        <f t="shared" si="54"/>
        <v>162</v>
      </c>
      <c r="N494" s="114"/>
      <c r="O494" s="114">
        <f t="shared" si="54"/>
        <v>162</v>
      </c>
      <c r="P494" s="114"/>
      <c r="Q494" s="114">
        <f t="shared" si="55"/>
        <v>162</v>
      </c>
      <c r="R494" s="114"/>
      <c r="S494" s="114">
        <f t="shared" si="55"/>
        <v>162</v>
      </c>
      <c r="T494" s="179"/>
      <c r="U494" s="179">
        <f t="shared" si="55"/>
        <v>162</v>
      </c>
      <c r="V494" s="179"/>
      <c r="W494" s="179">
        <f t="shared" si="55"/>
        <v>162</v>
      </c>
      <c r="X494" s="179"/>
      <c r="Y494" s="179">
        <f t="shared" si="62"/>
        <v>162</v>
      </c>
      <c r="Z494" s="179"/>
      <c r="AA494" s="179">
        <f t="shared" si="62"/>
        <v>162</v>
      </c>
    </row>
    <row r="495" spans="1:27" s="60" customFormat="1" ht="216.6" customHeight="1" x14ac:dyDescent="0.3">
      <c r="A495" s="61"/>
      <c r="B495" s="5"/>
      <c r="C495" s="49" t="s">
        <v>80</v>
      </c>
      <c r="D495" s="78" t="s">
        <v>169</v>
      </c>
      <c r="E495" s="78"/>
      <c r="F495" s="50"/>
      <c r="G495" s="114">
        <f>G496+G497</f>
        <v>1255.4000000000001</v>
      </c>
      <c r="H495" s="114">
        <f>H496+H497</f>
        <v>0</v>
      </c>
      <c r="I495" s="114">
        <f t="shared" si="54"/>
        <v>1255.4000000000001</v>
      </c>
      <c r="J495" s="114">
        <f>J496+J497</f>
        <v>0</v>
      </c>
      <c r="K495" s="114">
        <f t="shared" si="54"/>
        <v>1255.4000000000001</v>
      </c>
      <c r="L495" s="114">
        <f>L496+L497</f>
        <v>0</v>
      </c>
      <c r="M495" s="114">
        <f t="shared" si="54"/>
        <v>1255.4000000000001</v>
      </c>
      <c r="N495" s="114">
        <f>N496+N497</f>
        <v>0</v>
      </c>
      <c r="O495" s="114">
        <f t="shared" si="54"/>
        <v>1255.4000000000001</v>
      </c>
      <c r="P495" s="114">
        <f>P496+P497</f>
        <v>0</v>
      </c>
      <c r="Q495" s="114">
        <f t="shared" si="55"/>
        <v>1255.4000000000001</v>
      </c>
      <c r="R495" s="114">
        <f>R496+R497</f>
        <v>0</v>
      </c>
      <c r="S495" s="114">
        <f t="shared" si="55"/>
        <v>1255.4000000000001</v>
      </c>
      <c r="T495" s="179">
        <f>T496+T497</f>
        <v>-13.2</v>
      </c>
      <c r="U495" s="179">
        <f t="shared" si="55"/>
        <v>1242.2</v>
      </c>
      <c r="V495" s="179">
        <f>V496+V497</f>
        <v>0</v>
      </c>
      <c r="W495" s="179">
        <f t="shared" si="55"/>
        <v>1242.2</v>
      </c>
      <c r="X495" s="179">
        <f>X496+X497</f>
        <v>0</v>
      </c>
      <c r="Y495" s="179">
        <f t="shared" si="62"/>
        <v>1242.2</v>
      </c>
      <c r="Z495" s="179">
        <f>Z496+Z497</f>
        <v>0</v>
      </c>
      <c r="AA495" s="179">
        <f t="shared" si="62"/>
        <v>1242.2</v>
      </c>
    </row>
    <row r="496" spans="1:27" s="60" customFormat="1" ht="93" customHeight="1" x14ac:dyDescent="0.3">
      <c r="A496" s="61"/>
      <c r="B496" s="5"/>
      <c r="C496" s="49" t="s">
        <v>38</v>
      </c>
      <c r="D496" s="78" t="s">
        <v>169</v>
      </c>
      <c r="E496" s="78">
        <v>100</v>
      </c>
      <c r="F496" s="50"/>
      <c r="G496" s="114">
        <v>1087</v>
      </c>
      <c r="H496" s="114"/>
      <c r="I496" s="114">
        <f t="shared" si="54"/>
        <v>1087</v>
      </c>
      <c r="J496" s="114"/>
      <c r="K496" s="114">
        <f t="shared" si="54"/>
        <v>1087</v>
      </c>
      <c r="L496" s="114"/>
      <c r="M496" s="114">
        <f t="shared" si="54"/>
        <v>1087</v>
      </c>
      <c r="N496" s="114"/>
      <c r="O496" s="114">
        <f t="shared" si="54"/>
        <v>1087</v>
      </c>
      <c r="P496" s="114"/>
      <c r="Q496" s="114">
        <f t="shared" si="55"/>
        <v>1087</v>
      </c>
      <c r="R496" s="114"/>
      <c r="S496" s="114">
        <f t="shared" si="55"/>
        <v>1087</v>
      </c>
      <c r="T496" s="179">
        <v>-13.2</v>
      </c>
      <c r="U496" s="179">
        <f t="shared" si="55"/>
        <v>1073.8</v>
      </c>
      <c r="V496" s="179"/>
      <c r="W496" s="179">
        <f t="shared" si="55"/>
        <v>1073.8</v>
      </c>
      <c r="X496" s="179"/>
      <c r="Y496" s="179">
        <f t="shared" si="62"/>
        <v>1073.8</v>
      </c>
      <c r="Z496" s="179"/>
      <c r="AA496" s="179">
        <f t="shared" si="62"/>
        <v>1073.8</v>
      </c>
    </row>
    <row r="497" spans="1:27" s="60" customFormat="1" ht="40.5" x14ac:dyDescent="0.3">
      <c r="A497" s="61"/>
      <c r="B497" s="5"/>
      <c r="C497" s="49" t="s">
        <v>9</v>
      </c>
      <c r="D497" s="78" t="s">
        <v>169</v>
      </c>
      <c r="E497" s="78">
        <v>200</v>
      </c>
      <c r="F497" s="50"/>
      <c r="G497" s="114">
        <v>168.4</v>
      </c>
      <c r="H497" s="114"/>
      <c r="I497" s="114">
        <f t="shared" si="54"/>
        <v>168.4</v>
      </c>
      <c r="J497" s="114"/>
      <c r="K497" s="114">
        <f t="shared" si="54"/>
        <v>168.4</v>
      </c>
      <c r="L497" s="114"/>
      <c r="M497" s="114">
        <f t="shared" si="54"/>
        <v>168.4</v>
      </c>
      <c r="N497" s="114"/>
      <c r="O497" s="114">
        <f t="shared" si="54"/>
        <v>168.4</v>
      </c>
      <c r="P497" s="114"/>
      <c r="Q497" s="114">
        <f t="shared" si="55"/>
        <v>168.4</v>
      </c>
      <c r="R497" s="114"/>
      <c r="S497" s="114">
        <f t="shared" si="55"/>
        <v>168.4</v>
      </c>
      <c r="T497" s="179"/>
      <c r="U497" s="179">
        <f t="shared" si="55"/>
        <v>168.4</v>
      </c>
      <c r="V497" s="179"/>
      <c r="W497" s="179">
        <f t="shared" si="55"/>
        <v>168.4</v>
      </c>
      <c r="X497" s="179"/>
      <c r="Y497" s="179">
        <f t="shared" si="62"/>
        <v>168.4</v>
      </c>
      <c r="Z497" s="179"/>
      <c r="AA497" s="179">
        <f t="shared" si="62"/>
        <v>168.4</v>
      </c>
    </row>
    <row r="498" spans="1:27" s="60" customFormat="1" ht="58.5" x14ac:dyDescent="0.3">
      <c r="A498" s="61"/>
      <c r="B498" s="5"/>
      <c r="C498" s="44" t="s">
        <v>168</v>
      </c>
      <c r="D498" s="78" t="s">
        <v>170</v>
      </c>
      <c r="E498" s="78"/>
      <c r="F498" s="50"/>
      <c r="G498" s="114">
        <f>G499+G500</f>
        <v>933.6</v>
      </c>
      <c r="H498" s="114">
        <f>H499+H500</f>
        <v>0</v>
      </c>
      <c r="I498" s="114">
        <f t="shared" si="54"/>
        <v>933.6</v>
      </c>
      <c r="J498" s="114">
        <f>J499+J500</f>
        <v>0</v>
      </c>
      <c r="K498" s="114">
        <f t="shared" si="54"/>
        <v>933.6</v>
      </c>
      <c r="L498" s="114">
        <f>L499+L500</f>
        <v>0</v>
      </c>
      <c r="M498" s="114">
        <f t="shared" si="54"/>
        <v>933.6</v>
      </c>
      <c r="N498" s="114">
        <f>N499+N500</f>
        <v>0</v>
      </c>
      <c r="O498" s="114">
        <f t="shared" si="54"/>
        <v>933.6</v>
      </c>
      <c r="P498" s="114">
        <f>P499+P500</f>
        <v>0</v>
      </c>
      <c r="Q498" s="114">
        <f t="shared" si="55"/>
        <v>933.6</v>
      </c>
      <c r="R498" s="114">
        <f>R499+R500</f>
        <v>0</v>
      </c>
      <c r="S498" s="114">
        <f t="shared" si="55"/>
        <v>933.6</v>
      </c>
      <c r="T498" s="179">
        <f>T499+T500</f>
        <v>-10.3</v>
      </c>
      <c r="U498" s="179">
        <f t="shared" si="55"/>
        <v>923.30000000000007</v>
      </c>
      <c r="V498" s="179">
        <f>V499+V500</f>
        <v>0</v>
      </c>
      <c r="W498" s="179">
        <f t="shared" si="55"/>
        <v>923.30000000000007</v>
      </c>
      <c r="X498" s="179">
        <f>X499+X500</f>
        <v>0</v>
      </c>
      <c r="Y498" s="179">
        <f t="shared" si="62"/>
        <v>923.30000000000007</v>
      </c>
      <c r="Z498" s="179">
        <f>Z499+Z500</f>
        <v>0</v>
      </c>
      <c r="AA498" s="179">
        <f t="shared" si="62"/>
        <v>923.30000000000007</v>
      </c>
    </row>
    <row r="499" spans="1:27" s="60" customFormat="1" ht="81" x14ac:dyDescent="0.3">
      <c r="A499" s="61"/>
      <c r="B499" s="5"/>
      <c r="C499" s="49" t="s">
        <v>38</v>
      </c>
      <c r="D499" s="78" t="s">
        <v>170</v>
      </c>
      <c r="E499" s="78">
        <v>100</v>
      </c>
      <c r="F499" s="50"/>
      <c r="G499" s="114">
        <v>849.4</v>
      </c>
      <c r="H499" s="114"/>
      <c r="I499" s="114">
        <f t="shared" si="54"/>
        <v>849.4</v>
      </c>
      <c r="J499" s="114"/>
      <c r="K499" s="114">
        <f t="shared" si="54"/>
        <v>849.4</v>
      </c>
      <c r="L499" s="114"/>
      <c r="M499" s="114">
        <f t="shared" si="54"/>
        <v>849.4</v>
      </c>
      <c r="N499" s="114"/>
      <c r="O499" s="114">
        <f t="shared" ref="O499:AA515" si="63">M499+N499</f>
        <v>849.4</v>
      </c>
      <c r="P499" s="114"/>
      <c r="Q499" s="114">
        <f t="shared" si="63"/>
        <v>849.4</v>
      </c>
      <c r="R499" s="114"/>
      <c r="S499" s="114">
        <f t="shared" si="63"/>
        <v>849.4</v>
      </c>
      <c r="T499" s="179">
        <v>-10.3</v>
      </c>
      <c r="U499" s="179">
        <f t="shared" si="63"/>
        <v>839.1</v>
      </c>
      <c r="V499" s="179"/>
      <c r="W499" s="179">
        <f t="shared" si="63"/>
        <v>839.1</v>
      </c>
      <c r="X499" s="179"/>
      <c r="Y499" s="179">
        <f t="shared" si="63"/>
        <v>839.1</v>
      </c>
      <c r="Z499" s="179"/>
      <c r="AA499" s="179">
        <f t="shared" si="63"/>
        <v>839.1</v>
      </c>
    </row>
    <row r="500" spans="1:27" s="60" customFormat="1" ht="40.5" x14ac:dyDescent="0.3">
      <c r="A500" s="61"/>
      <c r="B500" s="5"/>
      <c r="C500" s="49" t="s">
        <v>9</v>
      </c>
      <c r="D500" s="78" t="s">
        <v>170</v>
      </c>
      <c r="E500" s="78">
        <v>200</v>
      </c>
      <c r="F500" s="50"/>
      <c r="G500" s="114">
        <v>84.2</v>
      </c>
      <c r="H500" s="114"/>
      <c r="I500" s="114">
        <f t="shared" si="54"/>
        <v>84.2</v>
      </c>
      <c r="J500" s="114"/>
      <c r="K500" s="114">
        <f t="shared" si="54"/>
        <v>84.2</v>
      </c>
      <c r="L500" s="114"/>
      <c r="M500" s="114">
        <f t="shared" si="54"/>
        <v>84.2</v>
      </c>
      <c r="N500" s="114"/>
      <c r="O500" s="114">
        <f t="shared" si="63"/>
        <v>84.2</v>
      </c>
      <c r="P500" s="114"/>
      <c r="Q500" s="114">
        <f t="shared" si="63"/>
        <v>84.2</v>
      </c>
      <c r="R500" s="114"/>
      <c r="S500" s="114">
        <f t="shared" si="63"/>
        <v>84.2</v>
      </c>
      <c r="T500" s="179"/>
      <c r="U500" s="179">
        <f t="shared" si="63"/>
        <v>84.2</v>
      </c>
      <c r="V500" s="179"/>
      <c r="W500" s="179">
        <f t="shared" si="63"/>
        <v>84.2</v>
      </c>
      <c r="X500" s="179"/>
      <c r="Y500" s="179">
        <f t="shared" si="63"/>
        <v>84.2</v>
      </c>
      <c r="Z500" s="179"/>
      <c r="AA500" s="179">
        <f t="shared" si="63"/>
        <v>84.2</v>
      </c>
    </row>
    <row r="501" spans="1:27" s="60" customFormat="1" ht="60.75" x14ac:dyDescent="0.3">
      <c r="A501" s="61"/>
      <c r="B501" s="5"/>
      <c r="C501" s="49" t="s">
        <v>77</v>
      </c>
      <c r="D501" s="78" t="s">
        <v>171</v>
      </c>
      <c r="E501" s="78"/>
      <c r="F501" s="50"/>
      <c r="G501" s="114">
        <f>G502+G503</f>
        <v>4895</v>
      </c>
      <c r="H501" s="114">
        <f>H502+H503</f>
        <v>0</v>
      </c>
      <c r="I501" s="114">
        <f t="shared" si="54"/>
        <v>4895</v>
      </c>
      <c r="J501" s="114">
        <f>J502+J503</f>
        <v>0</v>
      </c>
      <c r="K501" s="114">
        <f t="shared" si="54"/>
        <v>4895</v>
      </c>
      <c r="L501" s="114">
        <f>L502+L503</f>
        <v>0</v>
      </c>
      <c r="M501" s="114">
        <f t="shared" si="54"/>
        <v>4895</v>
      </c>
      <c r="N501" s="114">
        <f>N502+N503</f>
        <v>0</v>
      </c>
      <c r="O501" s="114">
        <f t="shared" si="63"/>
        <v>4895</v>
      </c>
      <c r="P501" s="114">
        <f>P502+P503</f>
        <v>0</v>
      </c>
      <c r="Q501" s="114">
        <f t="shared" si="63"/>
        <v>4895</v>
      </c>
      <c r="R501" s="114">
        <f>R502+R503</f>
        <v>0</v>
      </c>
      <c r="S501" s="114">
        <f t="shared" si="63"/>
        <v>4895</v>
      </c>
      <c r="T501" s="179">
        <f>T502+T503</f>
        <v>-54.5</v>
      </c>
      <c r="U501" s="179">
        <f t="shared" si="63"/>
        <v>4840.5</v>
      </c>
      <c r="V501" s="179">
        <f>V502+V503+V504</f>
        <v>0</v>
      </c>
      <c r="W501" s="179">
        <f t="shared" si="63"/>
        <v>4840.5</v>
      </c>
      <c r="X501" s="179">
        <f>X502+X503+X504</f>
        <v>0</v>
      </c>
      <c r="Y501" s="179">
        <f t="shared" si="63"/>
        <v>4840.5</v>
      </c>
      <c r="Z501" s="179">
        <f>Z502+Z503+Z504</f>
        <v>0</v>
      </c>
      <c r="AA501" s="179">
        <f t="shared" si="63"/>
        <v>4840.5</v>
      </c>
    </row>
    <row r="502" spans="1:27" s="60" customFormat="1" ht="81" x14ac:dyDescent="0.3">
      <c r="A502" s="61"/>
      <c r="B502" s="5"/>
      <c r="C502" s="49" t="s">
        <v>38</v>
      </c>
      <c r="D502" s="78" t="s">
        <v>171</v>
      </c>
      <c r="E502" s="78">
        <v>100</v>
      </c>
      <c r="F502" s="50"/>
      <c r="G502" s="114">
        <v>4474</v>
      </c>
      <c r="H502" s="114"/>
      <c r="I502" s="114">
        <f t="shared" si="54"/>
        <v>4474</v>
      </c>
      <c r="J502" s="114"/>
      <c r="K502" s="114">
        <f t="shared" si="54"/>
        <v>4474</v>
      </c>
      <c r="L502" s="114"/>
      <c r="M502" s="114">
        <f t="shared" si="54"/>
        <v>4474</v>
      </c>
      <c r="N502" s="114">
        <v>25.9</v>
      </c>
      <c r="O502" s="114">
        <f t="shared" si="63"/>
        <v>4499.8999999999996</v>
      </c>
      <c r="P502" s="114"/>
      <c r="Q502" s="114">
        <f t="shared" si="63"/>
        <v>4499.8999999999996</v>
      </c>
      <c r="R502" s="114"/>
      <c r="S502" s="114">
        <f t="shared" si="63"/>
        <v>4499.8999999999996</v>
      </c>
      <c r="T502" s="179">
        <v>-54.5</v>
      </c>
      <c r="U502" s="179">
        <f t="shared" si="63"/>
        <v>4445.3999999999996</v>
      </c>
      <c r="V502" s="179">
        <v>6.5</v>
      </c>
      <c r="W502" s="179">
        <f t="shared" si="63"/>
        <v>4451.8999999999996</v>
      </c>
      <c r="X502" s="179">
        <v>-4</v>
      </c>
      <c r="Y502" s="179">
        <f t="shared" si="63"/>
        <v>4447.8999999999996</v>
      </c>
      <c r="Z502" s="179"/>
      <c r="AA502" s="179">
        <f t="shared" si="63"/>
        <v>4447.8999999999996</v>
      </c>
    </row>
    <row r="503" spans="1:27" s="60" customFormat="1" ht="40.5" x14ac:dyDescent="0.3">
      <c r="A503" s="61"/>
      <c r="B503" s="5"/>
      <c r="C503" s="49" t="s">
        <v>9</v>
      </c>
      <c r="D503" s="78" t="s">
        <v>171</v>
      </c>
      <c r="E503" s="78">
        <v>200</v>
      </c>
      <c r="F503" s="50"/>
      <c r="G503" s="114">
        <v>421</v>
      </c>
      <c r="H503" s="114"/>
      <c r="I503" s="114">
        <f t="shared" si="54"/>
        <v>421</v>
      </c>
      <c r="J503" s="114"/>
      <c r="K503" s="114">
        <f t="shared" si="54"/>
        <v>421</v>
      </c>
      <c r="L503" s="114"/>
      <c r="M503" s="114">
        <f t="shared" si="54"/>
        <v>421</v>
      </c>
      <c r="N503" s="114">
        <v>-25.9</v>
      </c>
      <c r="O503" s="114">
        <f t="shared" si="63"/>
        <v>395.1</v>
      </c>
      <c r="P503" s="114"/>
      <c r="Q503" s="114">
        <f t="shared" si="63"/>
        <v>395.1</v>
      </c>
      <c r="R503" s="114"/>
      <c r="S503" s="114">
        <f t="shared" si="63"/>
        <v>395.1</v>
      </c>
      <c r="T503" s="179"/>
      <c r="U503" s="179">
        <f t="shared" si="63"/>
        <v>395.1</v>
      </c>
      <c r="V503" s="179">
        <v>-10.5</v>
      </c>
      <c r="W503" s="179">
        <f t="shared" si="63"/>
        <v>384.6</v>
      </c>
      <c r="X503" s="179"/>
      <c r="Y503" s="179">
        <f t="shared" si="63"/>
        <v>384.6</v>
      </c>
      <c r="Z503" s="179"/>
      <c r="AA503" s="179">
        <f t="shared" si="63"/>
        <v>384.6</v>
      </c>
    </row>
    <row r="504" spans="1:27" s="170" customFormat="1" ht="20.25" x14ac:dyDescent="0.3">
      <c r="A504" s="172"/>
      <c r="B504" s="171"/>
      <c r="C504" s="55" t="s">
        <v>10</v>
      </c>
      <c r="D504" s="182" t="s">
        <v>171</v>
      </c>
      <c r="E504" s="182">
        <v>300</v>
      </c>
      <c r="F504" s="50"/>
      <c r="G504" s="179"/>
      <c r="H504" s="179"/>
      <c r="I504" s="179"/>
      <c r="J504" s="179"/>
      <c r="K504" s="179"/>
      <c r="L504" s="179"/>
      <c r="M504" s="179"/>
      <c r="N504" s="179"/>
      <c r="O504" s="179"/>
      <c r="P504" s="179"/>
      <c r="Q504" s="179"/>
      <c r="R504" s="179"/>
      <c r="S504" s="179"/>
      <c r="T504" s="179"/>
      <c r="U504" s="179"/>
      <c r="V504" s="179">
        <v>4</v>
      </c>
      <c r="W504" s="179">
        <f t="shared" si="63"/>
        <v>4</v>
      </c>
      <c r="X504" s="179">
        <v>4</v>
      </c>
      <c r="Y504" s="179">
        <f t="shared" si="63"/>
        <v>8</v>
      </c>
      <c r="Z504" s="179"/>
      <c r="AA504" s="179">
        <f t="shared" si="63"/>
        <v>8</v>
      </c>
    </row>
    <row r="505" spans="1:27" s="60" customFormat="1" ht="60.75" x14ac:dyDescent="0.3">
      <c r="A505" s="61"/>
      <c r="B505" s="5"/>
      <c r="C505" s="49" t="s">
        <v>150</v>
      </c>
      <c r="D505" s="78" t="s">
        <v>172</v>
      </c>
      <c r="E505" s="78"/>
      <c r="F505" s="50"/>
      <c r="G505" s="114">
        <f>G506+G507</f>
        <v>3821.4</v>
      </c>
      <c r="H505" s="114">
        <f>H506+H507</f>
        <v>0</v>
      </c>
      <c r="I505" s="114">
        <f t="shared" si="54"/>
        <v>3821.4</v>
      </c>
      <c r="J505" s="114">
        <f>J506+J507</f>
        <v>0</v>
      </c>
      <c r="K505" s="114">
        <f t="shared" si="54"/>
        <v>3821.4</v>
      </c>
      <c r="L505" s="114">
        <f>L506+L507</f>
        <v>0</v>
      </c>
      <c r="M505" s="114">
        <f t="shared" si="54"/>
        <v>3821.4</v>
      </c>
      <c r="N505" s="114">
        <f>N506+N507</f>
        <v>0</v>
      </c>
      <c r="O505" s="114">
        <f t="shared" si="63"/>
        <v>3821.4</v>
      </c>
      <c r="P505" s="114">
        <f>P506+P507</f>
        <v>0</v>
      </c>
      <c r="Q505" s="114">
        <f t="shared" si="63"/>
        <v>3821.4</v>
      </c>
      <c r="R505" s="114">
        <f>R506+R507</f>
        <v>0</v>
      </c>
      <c r="S505" s="114">
        <f t="shared" si="63"/>
        <v>3821.4</v>
      </c>
      <c r="T505" s="179">
        <f>T506+T507</f>
        <v>-43.2</v>
      </c>
      <c r="U505" s="179">
        <f t="shared" si="63"/>
        <v>3778.2000000000003</v>
      </c>
      <c r="V505" s="179">
        <f>V506+V507</f>
        <v>0</v>
      </c>
      <c r="W505" s="179">
        <f t="shared" si="63"/>
        <v>3778.2000000000003</v>
      </c>
      <c r="X505" s="179">
        <f>X506+X507</f>
        <v>0</v>
      </c>
      <c r="Y505" s="179">
        <f t="shared" si="63"/>
        <v>3778.2000000000003</v>
      </c>
      <c r="Z505" s="179">
        <f>Z506+Z507</f>
        <v>0</v>
      </c>
      <c r="AA505" s="179">
        <f t="shared" si="63"/>
        <v>3778.2000000000003</v>
      </c>
    </row>
    <row r="506" spans="1:27" s="60" customFormat="1" ht="81" x14ac:dyDescent="0.3">
      <c r="A506" s="61"/>
      <c r="B506" s="5"/>
      <c r="C506" s="49" t="s">
        <v>38</v>
      </c>
      <c r="D506" s="78" t="s">
        <v>172</v>
      </c>
      <c r="E506" s="78">
        <v>100</v>
      </c>
      <c r="F506" s="50"/>
      <c r="G506" s="114">
        <v>3568.8</v>
      </c>
      <c r="H506" s="114"/>
      <c r="I506" s="114">
        <f t="shared" si="54"/>
        <v>3568.8</v>
      </c>
      <c r="J506" s="114"/>
      <c r="K506" s="114">
        <f t="shared" si="54"/>
        <v>3568.8</v>
      </c>
      <c r="L506" s="114"/>
      <c r="M506" s="114">
        <f t="shared" si="54"/>
        <v>3568.8</v>
      </c>
      <c r="N506" s="114"/>
      <c r="O506" s="114">
        <f t="shared" si="63"/>
        <v>3568.8</v>
      </c>
      <c r="P506" s="114"/>
      <c r="Q506" s="114">
        <f t="shared" si="63"/>
        <v>3568.8</v>
      </c>
      <c r="R506" s="114"/>
      <c r="S506" s="114">
        <f t="shared" si="63"/>
        <v>3568.8</v>
      </c>
      <c r="T506" s="179">
        <v>-43.2</v>
      </c>
      <c r="U506" s="179">
        <f t="shared" si="63"/>
        <v>3525.6000000000004</v>
      </c>
      <c r="V506" s="179">
        <v>20</v>
      </c>
      <c r="W506" s="179">
        <f t="shared" si="63"/>
        <v>3545.6000000000004</v>
      </c>
      <c r="X506" s="179"/>
      <c r="Y506" s="179">
        <f t="shared" si="63"/>
        <v>3545.6000000000004</v>
      </c>
      <c r="Z506" s="179"/>
      <c r="AA506" s="179">
        <f t="shared" si="63"/>
        <v>3545.6000000000004</v>
      </c>
    </row>
    <row r="507" spans="1:27" s="60" customFormat="1" ht="40.5" x14ac:dyDescent="0.3">
      <c r="A507" s="61"/>
      <c r="B507" s="5"/>
      <c r="C507" s="49" t="s">
        <v>9</v>
      </c>
      <c r="D507" s="78" t="s">
        <v>172</v>
      </c>
      <c r="E507" s="78">
        <v>200</v>
      </c>
      <c r="F507" s="50"/>
      <c r="G507" s="114">
        <v>252.6</v>
      </c>
      <c r="H507" s="114"/>
      <c r="I507" s="114">
        <f t="shared" si="54"/>
        <v>252.6</v>
      </c>
      <c r="J507" s="114"/>
      <c r="K507" s="114">
        <f t="shared" si="54"/>
        <v>252.6</v>
      </c>
      <c r="L507" s="114"/>
      <c r="M507" s="114">
        <f t="shared" si="54"/>
        <v>252.6</v>
      </c>
      <c r="N507" s="114"/>
      <c r="O507" s="114">
        <f t="shared" si="63"/>
        <v>252.6</v>
      </c>
      <c r="P507" s="114"/>
      <c r="Q507" s="114">
        <f t="shared" si="63"/>
        <v>252.6</v>
      </c>
      <c r="R507" s="114"/>
      <c r="S507" s="114">
        <f t="shared" si="63"/>
        <v>252.6</v>
      </c>
      <c r="T507" s="179"/>
      <c r="U507" s="179">
        <f t="shared" si="63"/>
        <v>252.6</v>
      </c>
      <c r="V507" s="179">
        <v>-20</v>
      </c>
      <c r="W507" s="179">
        <f t="shared" si="63"/>
        <v>232.6</v>
      </c>
      <c r="X507" s="179"/>
      <c r="Y507" s="179">
        <f t="shared" si="63"/>
        <v>232.6</v>
      </c>
      <c r="Z507" s="179"/>
      <c r="AA507" s="179">
        <f t="shared" si="63"/>
        <v>232.6</v>
      </c>
    </row>
    <row r="508" spans="1:27" s="60" customFormat="1" ht="162" x14ac:dyDescent="0.3">
      <c r="A508" s="61"/>
      <c r="B508" s="5"/>
      <c r="C508" s="49" t="s">
        <v>533</v>
      </c>
      <c r="D508" s="128" t="s">
        <v>459</v>
      </c>
      <c r="E508" s="128"/>
      <c r="F508" s="50"/>
      <c r="G508" s="114">
        <f>G509+G510</f>
        <v>933.40000000000009</v>
      </c>
      <c r="H508" s="114">
        <f>H509+H510</f>
        <v>0</v>
      </c>
      <c r="I508" s="114">
        <f t="shared" si="54"/>
        <v>933.40000000000009</v>
      </c>
      <c r="J508" s="114">
        <f>J509+J510</f>
        <v>0</v>
      </c>
      <c r="K508" s="114">
        <f t="shared" si="54"/>
        <v>933.40000000000009</v>
      </c>
      <c r="L508" s="114">
        <f>L509+L510</f>
        <v>0</v>
      </c>
      <c r="M508" s="114">
        <f t="shared" si="54"/>
        <v>933.40000000000009</v>
      </c>
      <c r="N508" s="114">
        <f>N509+N510</f>
        <v>0</v>
      </c>
      <c r="O508" s="114">
        <f t="shared" si="63"/>
        <v>933.40000000000009</v>
      </c>
      <c r="P508" s="114">
        <f>P509+P510</f>
        <v>0</v>
      </c>
      <c r="Q508" s="114">
        <f t="shared" si="63"/>
        <v>933.40000000000009</v>
      </c>
      <c r="R508" s="114">
        <f>R509+R510</f>
        <v>0</v>
      </c>
      <c r="S508" s="114">
        <f t="shared" si="63"/>
        <v>933.40000000000009</v>
      </c>
      <c r="T508" s="179">
        <f>T509+T510</f>
        <v>-10.3</v>
      </c>
      <c r="U508" s="179">
        <f t="shared" si="63"/>
        <v>923.10000000000014</v>
      </c>
      <c r="V508" s="179">
        <f>V509+V510</f>
        <v>0</v>
      </c>
      <c r="W508" s="179">
        <f t="shared" si="63"/>
        <v>923.10000000000014</v>
      </c>
      <c r="X508" s="179">
        <f>X509+X510</f>
        <v>0</v>
      </c>
      <c r="Y508" s="179">
        <f t="shared" si="63"/>
        <v>923.10000000000014</v>
      </c>
      <c r="Z508" s="179">
        <f>Z509+Z510</f>
        <v>0</v>
      </c>
      <c r="AA508" s="179">
        <f t="shared" si="63"/>
        <v>923.10000000000014</v>
      </c>
    </row>
    <row r="509" spans="1:27" s="60" customFormat="1" ht="81" x14ac:dyDescent="0.3">
      <c r="A509" s="61"/>
      <c r="B509" s="5"/>
      <c r="C509" s="49" t="s">
        <v>38</v>
      </c>
      <c r="D509" s="128" t="s">
        <v>459</v>
      </c>
      <c r="E509" s="128">
        <v>100</v>
      </c>
      <c r="F509" s="50"/>
      <c r="G509" s="114">
        <v>849.2</v>
      </c>
      <c r="H509" s="114"/>
      <c r="I509" s="114">
        <f t="shared" si="54"/>
        <v>849.2</v>
      </c>
      <c r="J509" s="114"/>
      <c r="K509" s="114">
        <f t="shared" si="54"/>
        <v>849.2</v>
      </c>
      <c r="L509" s="114"/>
      <c r="M509" s="114">
        <f t="shared" si="54"/>
        <v>849.2</v>
      </c>
      <c r="N509" s="114"/>
      <c r="O509" s="114">
        <f t="shared" si="63"/>
        <v>849.2</v>
      </c>
      <c r="P509" s="114"/>
      <c r="Q509" s="114">
        <f t="shared" si="63"/>
        <v>849.2</v>
      </c>
      <c r="R509" s="114"/>
      <c r="S509" s="114">
        <f t="shared" si="63"/>
        <v>849.2</v>
      </c>
      <c r="T509" s="179">
        <v>-10.3</v>
      </c>
      <c r="U509" s="179">
        <f t="shared" si="63"/>
        <v>838.90000000000009</v>
      </c>
      <c r="V509" s="179"/>
      <c r="W509" s="179">
        <f t="shared" si="63"/>
        <v>838.90000000000009</v>
      </c>
      <c r="X509" s="179"/>
      <c r="Y509" s="179">
        <f t="shared" si="63"/>
        <v>838.90000000000009</v>
      </c>
      <c r="Z509" s="179"/>
      <c r="AA509" s="179">
        <f t="shared" si="63"/>
        <v>838.90000000000009</v>
      </c>
    </row>
    <row r="510" spans="1:27" s="60" customFormat="1" ht="40.5" x14ac:dyDescent="0.3">
      <c r="A510" s="61"/>
      <c r="B510" s="5"/>
      <c r="C510" s="49" t="s">
        <v>9</v>
      </c>
      <c r="D510" s="128" t="s">
        <v>459</v>
      </c>
      <c r="E510" s="128">
        <v>200</v>
      </c>
      <c r="F510" s="50"/>
      <c r="G510" s="114">
        <v>84.2</v>
      </c>
      <c r="H510" s="114"/>
      <c r="I510" s="114">
        <f t="shared" si="54"/>
        <v>84.2</v>
      </c>
      <c r="J510" s="114"/>
      <c r="K510" s="114">
        <f t="shared" si="54"/>
        <v>84.2</v>
      </c>
      <c r="L510" s="114"/>
      <c r="M510" s="114">
        <f t="shared" si="54"/>
        <v>84.2</v>
      </c>
      <c r="N510" s="114"/>
      <c r="O510" s="114">
        <f t="shared" si="63"/>
        <v>84.2</v>
      </c>
      <c r="P510" s="114"/>
      <c r="Q510" s="114">
        <f t="shared" si="63"/>
        <v>84.2</v>
      </c>
      <c r="R510" s="114"/>
      <c r="S510" s="114">
        <f t="shared" si="63"/>
        <v>84.2</v>
      </c>
      <c r="T510" s="179"/>
      <c r="U510" s="179">
        <f t="shared" si="63"/>
        <v>84.2</v>
      </c>
      <c r="V510" s="179"/>
      <c r="W510" s="179">
        <f t="shared" si="63"/>
        <v>84.2</v>
      </c>
      <c r="X510" s="179"/>
      <c r="Y510" s="179">
        <f t="shared" si="63"/>
        <v>84.2</v>
      </c>
      <c r="Z510" s="179"/>
      <c r="AA510" s="179">
        <f t="shared" si="63"/>
        <v>84.2</v>
      </c>
    </row>
    <row r="511" spans="1:27" ht="33" customHeight="1" x14ac:dyDescent="0.3">
      <c r="A511" s="10"/>
      <c r="B511" s="5"/>
      <c r="C511" s="49" t="s">
        <v>81</v>
      </c>
      <c r="D511" s="78" t="s">
        <v>82</v>
      </c>
      <c r="E511" s="78"/>
      <c r="F511" s="50"/>
      <c r="G511" s="114">
        <f>G512</f>
        <v>69764.899999999994</v>
      </c>
      <c r="H511" s="114">
        <f>H512</f>
        <v>7491.2</v>
      </c>
      <c r="I511" s="114">
        <f t="shared" si="54"/>
        <v>77256.099999999991</v>
      </c>
      <c r="J511" s="114">
        <f>J512</f>
        <v>0</v>
      </c>
      <c r="K511" s="114">
        <f t="shared" si="54"/>
        <v>77256.099999999991</v>
      </c>
      <c r="L511" s="114">
        <f>L512</f>
        <v>0</v>
      </c>
      <c r="M511" s="114">
        <f t="shared" si="54"/>
        <v>77256.099999999991</v>
      </c>
      <c r="N511" s="114">
        <f>N512</f>
        <v>7383</v>
      </c>
      <c r="O511" s="114">
        <f t="shared" si="63"/>
        <v>84639.099999999991</v>
      </c>
      <c r="P511" s="114">
        <f>P512</f>
        <v>550.29999999999995</v>
      </c>
      <c r="Q511" s="114">
        <f t="shared" si="63"/>
        <v>85189.4</v>
      </c>
      <c r="R511" s="114">
        <f>R512</f>
        <v>220</v>
      </c>
      <c r="S511" s="114">
        <f t="shared" si="63"/>
        <v>85409.4</v>
      </c>
      <c r="T511" s="179">
        <f>T512</f>
        <v>12614.6</v>
      </c>
      <c r="U511" s="179">
        <f t="shared" si="63"/>
        <v>98024</v>
      </c>
      <c r="V511" s="179">
        <f>V512</f>
        <v>50</v>
      </c>
      <c r="W511" s="179">
        <f t="shared" si="63"/>
        <v>98074</v>
      </c>
      <c r="X511" s="179">
        <f>X512</f>
        <v>0</v>
      </c>
      <c r="Y511" s="179">
        <f t="shared" si="63"/>
        <v>98074</v>
      </c>
      <c r="Z511" s="179">
        <f>Z512</f>
        <v>-312.8</v>
      </c>
      <c r="AA511" s="179">
        <f t="shared" si="63"/>
        <v>97761.2</v>
      </c>
    </row>
    <row r="512" spans="1:27" ht="40.5" x14ac:dyDescent="0.3">
      <c r="A512" s="10"/>
      <c r="B512" s="5"/>
      <c r="C512" s="28" t="s">
        <v>34</v>
      </c>
      <c r="D512" s="78" t="s">
        <v>83</v>
      </c>
      <c r="E512" s="78"/>
      <c r="F512" s="50"/>
      <c r="G512" s="114">
        <f>G513+G514+G515</f>
        <v>69764.899999999994</v>
      </c>
      <c r="H512" s="114">
        <f>H513+H514+H515</f>
        <v>7491.2</v>
      </c>
      <c r="I512" s="114">
        <f t="shared" si="54"/>
        <v>77256.099999999991</v>
      </c>
      <c r="J512" s="114">
        <f>J513+J514+J515</f>
        <v>0</v>
      </c>
      <c r="K512" s="114">
        <f t="shared" si="54"/>
        <v>77256.099999999991</v>
      </c>
      <c r="L512" s="114">
        <f>L513+L514+L515</f>
        <v>0</v>
      </c>
      <c r="M512" s="114">
        <f t="shared" si="54"/>
        <v>77256.099999999991</v>
      </c>
      <c r="N512" s="114">
        <f>N513+N514+N515</f>
        <v>7383</v>
      </c>
      <c r="O512" s="114">
        <f t="shared" si="63"/>
        <v>84639.099999999991</v>
      </c>
      <c r="P512" s="114">
        <f>P513+P514+P515</f>
        <v>550.29999999999995</v>
      </c>
      <c r="Q512" s="114">
        <f t="shared" si="63"/>
        <v>85189.4</v>
      </c>
      <c r="R512" s="114">
        <f>R513+R514+R515</f>
        <v>220</v>
      </c>
      <c r="S512" s="114">
        <f t="shared" si="63"/>
        <v>85409.4</v>
      </c>
      <c r="T512" s="179">
        <f>T513+T514+T515</f>
        <v>12614.6</v>
      </c>
      <c r="U512" s="179">
        <f t="shared" si="63"/>
        <v>98024</v>
      </c>
      <c r="V512" s="179">
        <f>V513+V514+V515</f>
        <v>50</v>
      </c>
      <c r="W512" s="179">
        <f t="shared" si="63"/>
        <v>98074</v>
      </c>
      <c r="X512" s="179">
        <f>X513+X514+X515</f>
        <v>0</v>
      </c>
      <c r="Y512" s="179">
        <f t="shared" si="63"/>
        <v>98074</v>
      </c>
      <c r="Z512" s="179">
        <f>Z513+Z514+Z515</f>
        <v>-312.8</v>
      </c>
      <c r="AA512" s="179">
        <f t="shared" si="63"/>
        <v>97761.2</v>
      </c>
    </row>
    <row r="513" spans="1:27" ht="100.15" customHeight="1" x14ac:dyDescent="0.3">
      <c r="A513" s="10"/>
      <c r="B513" s="5"/>
      <c r="C513" s="28" t="s">
        <v>38</v>
      </c>
      <c r="D513" s="78" t="s">
        <v>83</v>
      </c>
      <c r="E513" s="78">
        <v>100</v>
      </c>
      <c r="F513" s="50">
        <v>13</v>
      </c>
      <c r="G513" s="114">
        <v>47497.5</v>
      </c>
      <c r="H513" s="114"/>
      <c r="I513" s="114">
        <f t="shared" ref="I513:O584" si="64">G513+H513</f>
        <v>47497.5</v>
      </c>
      <c r="J513" s="114"/>
      <c r="K513" s="114">
        <f t="shared" si="64"/>
        <v>47497.5</v>
      </c>
      <c r="L513" s="114"/>
      <c r="M513" s="114">
        <f t="shared" si="64"/>
        <v>47497.5</v>
      </c>
      <c r="N513" s="114">
        <v>2492.1999999999998</v>
      </c>
      <c r="O513" s="114">
        <f t="shared" si="64"/>
        <v>49989.7</v>
      </c>
      <c r="P513" s="114"/>
      <c r="Q513" s="114">
        <f t="shared" si="63"/>
        <v>49989.7</v>
      </c>
      <c r="R513" s="114"/>
      <c r="S513" s="114">
        <f t="shared" si="63"/>
        <v>49989.7</v>
      </c>
      <c r="T513" s="179">
        <v>8764</v>
      </c>
      <c r="U513" s="179">
        <f t="shared" si="63"/>
        <v>58753.7</v>
      </c>
      <c r="V513" s="179"/>
      <c r="W513" s="179">
        <f t="shared" si="63"/>
        <v>58753.7</v>
      </c>
      <c r="X513" s="179"/>
      <c r="Y513" s="179">
        <f t="shared" si="63"/>
        <v>58753.7</v>
      </c>
      <c r="Z513" s="179"/>
      <c r="AA513" s="179">
        <f t="shared" si="63"/>
        <v>58753.7</v>
      </c>
    </row>
    <row r="514" spans="1:27" ht="47.25" customHeight="1" x14ac:dyDescent="0.3">
      <c r="A514" s="10"/>
      <c r="B514" s="5"/>
      <c r="C514" s="28" t="s">
        <v>9</v>
      </c>
      <c r="D514" s="78" t="s">
        <v>83</v>
      </c>
      <c r="E514" s="78">
        <v>200</v>
      </c>
      <c r="F514" s="50">
        <v>13</v>
      </c>
      <c r="G514" s="114">
        <v>21736</v>
      </c>
      <c r="H514" s="114">
        <v>7491.2</v>
      </c>
      <c r="I514" s="114">
        <f t="shared" si="64"/>
        <v>29227.200000000001</v>
      </c>
      <c r="J514" s="114"/>
      <c r="K514" s="114">
        <f t="shared" si="64"/>
        <v>29227.200000000001</v>
      </c>
      <c r="L514" s="114"/>
      <c r="M514" s="114">
        <f t="shared" si="64"/>
        <v>29227.200000000001</v>
      </c>
      <c r="N514" s="114">
        <v>4890.8</v>
      </c>
      <c r="O514" s="114">
        <f t="shared" si="64"/>
        <v>34118</v>
      </c>
      <c r="P514" s="114">
        <v>550.29999999999995</v>
      </c>
      <c r="Q514" s="114">
        <f t="shared" si="63"/>
        <v>34668.300000000003</v>
      </c>
      <c r="R514" s="114">
        <v>220</v>
      </c>
      <c r="S514" s="114">
        <f t="shared" si="63"/>
        <v>34888.300000000003</v>
      </c>
      <c r="T514" s="179">
        <v>3850.6</v>
      </c>
      <c r="U514" s="179">
        <f t="shared" si="63"/>
        <v>38738.9</v>
      </c>
      <c r="V514" s="179">
        <v>46.2</v>
      </c>
      <c r="W514" s="179">
        <f t="shared" si="63"/>
        <v>38785.1</v>
      </c>
      <c r="X514" s="179"/>
      <c r="Y514" s="179">
        <f t="shared" si="63"/>
        <v>38785.1</v>
      </c>
      <c r="Z514" s="179">
        <v>-312.8</v>
      </c>
      <c r="AA514" s="179">
        <f t="shared" si="63"/>
        <v>38472.299999999996</v>
      </c>
    </row>
    <row r="515" spans="1:27" ht="28.5" customHeight="1" x14ac:dyDescent="0.3">
      <c r="A515" s="10"/>
      <c r="B515" s="5"/>
      <c r="C515" s="28" t="s">
        <v>11</v>
      </c>
      <c r="D515" s="78" t="s">
        <v>83</v>
      </c>
      <c r="E515" s="78">
        <v>800</v>
      </c>
      <c r="F515" s="50">
        <v>13</v>
      </c>
      <c r="G515" s="114">
        <v>531.4</v>
      </c>
      <c r="H515" s="114"/>
      <c r="I515" s="114">
        <f t="shared" si="64"/>
        <v>531.4</v>
      </c>
      <c r="J515" s="114"/>
      <c r="K515" s="114">
        <f t="shared" si="64"/>
        <v>531.4</v>
      </c>
      <c r="L515" s="114"/>
      <c r="M515" s="114">
        <f t="shared" si="64"/>
        <v>531.4</v>
      </c>
      <c r="N515" s="114"/>
      <c r="O515" s="114">
        <f t="shared" si="64"/>
        <v>531.4</v>
      </c>
      <c r="P515" s="114"/>
      <c r="Q515" s="114">
        <f t="shared" si="63"/>
        <v>531.4</v>
      </c>
      <c r="R515" s="114"/>
      <c r="S515" s="114">
        <f t="shared" si="63"/>
        <v>531.4</v>
      </c>
      <c r="T515" s="179"/>
      <c r="U515" s="179">
        <f t="shared" si="63"/>
        <v>531.4</v>
      </c>
      <c r="V515" s="179">
        <v>3.8</v>
      </c>
      <c r="W515" s="179">
        <f t="shared" si="63"/>
        <v>535.19999999999993</v>
      </c>
      <c r="X515" s="179"/>
      <c r="Y515" s="179">
        <f t="shared" si="63"/>
        <v>535.19999999999993</v>
      </c>
      <c r="Z515" s="179"/>
      <c r="AA515" s="179">
        <f t="shared" si="63"/>
        <v>535.19999999999993</v>
      </c>
    </row>
    <row r="516" spans="1:27" ht="20.25" x14ac:dyDescent="0.3">
      <c r="A516" s="10"/>
      <c r="B516" s="5"/>
      <c r="C516" s="49" t="s">
        <v>84</v>
      </c>
      <c r="D516" s="78" t="s">
        <v>85</v>
      </c>
      <c r="E516" s="78"/>
      <c r="F516" s="50"/>
      <c r="G516" s="114">
        <f t="shared" ref="G516:Z517" si="65">G517</f>
        <v>500</v>
      </c>
      <c r="H516" s="114">
        <f t="shared" si="65"/>
        <v>0</v>
      </c>
      <c r="I516" s="114">
        <f t="shared" si="64"/>
        <v>500</v>
      </c>
      <c r="J516" s="114">
        <f t="shared" si="65"/>
        <v>0</v>
      </c>
      <c r="K516" s="114">
        <f t="shared" si="64"/>
        <v>500</v>
      </c>
      <c r="L516" s="114">
        <f t="shared" si="65"/>
        <v>0</v>
      </c>
      <c r="M516" s="114">
        <f t="shared" si="64"/>
        <v>500</v>
      </c>
      <c r="N516" s="114">
        <f t="shared" si="65"/>
        <v>0</v>
      </c>
      <c r="O516" s="114">
        <f t="shared" si="64"/>
        <v>500</v>
      </c>
      <c r="P516" s="114">
        <f t="shared" si="65"/>
        <v>0</v>
      </c>
      <c r="Q516" s="114">
        <f t="shared" ref="Q516:Y569" si="66">O516+P516</f>
        <v>500</v>
      </c>
      <c r="R516" s="114">
        <f t="shared" si="65"/>
        <v>0</v>
      </c>
      <c r="S516" s="114">
        <f t="shared" si="66"/>
        <v>500</v>
      </c>
      <c r="T516" s="179">
        <f t="shared" si="65"/>
        <v>0</v>
      </c>
      <c r="U516" s="179">
        <f t="shared" si="66"/>
        <v>500</v>
      </c>
      <c r="V516" s="179">
        <f t="shared" si="65"/>
        <v>0</v>
      </c>
      <c r="W516" s="179">
        <f t="shared" si="66"/>
        <v>500</v>
      </c>
      <c r="X516" s="179">
        <f t="shared" si="65"/>
        <v>0</v>
      </c>
      <c r="Y516" s="179">
        <f t="shared" si="66"/>
        <v>500</v>
      </c>
      <c r="Z516" s="179">
        <f t="shared" si="65"/>
        <v>0</v>
      </c>
      <c r="AA516" s="179">
        <f t="shared" ref="AA516:AA557" si="67">Y516+Z516</f>
        <v>500</v>
      </c>
    </row>
    <row r="517" spans="1:27" ht="46.5" customHeight="1" x14ac:dyDescent="0.3">
      <c r="A517" s="10"/>
      <c r="B517" s="5"/>
      <c r="C517" s="28" t="s">
        <v>121</v>
      </c>
      <c r="D517" s="78" t="s">
        <v>86</v>
      </c>
      <c r="E517" s="78"/>
      <c r="F517" s="50"/>
      <c r="G517" s="114">
        <f t="shared" si="65"/>
        <v>500</v>
      </c>
      <c r="H517" s="114">
        <f t="shared" si="65"/>
        <v>0</v>
      </c>
      <c r="I517" s="114">
        <f t="shared" si="64"/>
        <v>500</v>
      </c>
      <c r="J517" s="114">
        <f t="shared" si="65"/>
        <v>0</v>
      </c>
      <c r="K517" s="114">
        <f t="shared" si="64"/>
        <v>500</v>
      </c>
      <c r="L517" s="114">
        <f t="shared" si="65"/>
        <v>0</v>
      </c>
      <c r="M517" s="114">
        <f t="shared" si="64"/>
        <v>500</v>
      </c>
      <c r="N517" s="114">
        <f t="shared" si="65"/>
        <v>0</v>
      </c>
      <c r="O517" s="114">
        <f t="shared" si="64"/>
        <v>500</v>
      </c>
      <c r="P517" s="114">
        <f t="shared" si="65"/>
        <v>0</v>
      </c>
      <c r="Q517" s="114">
        <f t="shared" si="66"/>
        <v>500</v>
      </c>
      <c r="R517" s="114">
        <f t="shared" si="65"/>
        <v>0</v>
      </c>
      <c r="S517" s="114">
        <f t="shared" si="66"/>
        <v>500</v>
      </c>
      <c r="T517" s="179">
        <f t="shared" si="65"/>
        <v>0</v>
      </c>
      <c r="U517" s="179">
        <f t="shared" si="66"/>
        <v>500</v>
      </c>
      <c r="V517" s="179">
        <f t="shared" si="65"/>
        <v>0</v>
      </c>
      <c r="W517" s="179">
        <f t="shared" si="66"/>
        <v>500</v>
      </c>
      <c r="X517" s="179">
        <f t="shared" si="65"/>
        <v>0</v>
      </c>
      <c r="Y517" s="179">
        <f t="shared" si="66"/>
        <v>500</v>
      </c>
      <c r="Z517" s="179">
        <f t="shared" si="65"/>
        <v>0</v>
      </c>
      <c r="AA517" s="179">
        <f t="shared" si="67"/>
        <v>500</v>
      </c>
    </row>
    <row r="518" spans="1:27" ht="28.5" customHeight="1" x14ac:dyDescent="0.3">
      <c r="A518" s="10"/>
      <c r="B518" s="5"/>
      <c r="C518" s="28" t="s">
        <v>11</v>
      </c>
      <c r="D518" s="78" t="s">
        <v>86</v>
      </c>
      <c r="E518" s="78">
        <v>800</v>
      </c>
      <c r="F518" s="50">
        <v>11</v>
      </c>
      <c r="G518" s="114">
        <v>500</v>
      </c>
      <c r="H518" s="114"/>
      <c r="I518" s="114">
        <f t="shared" si="64"/>
        <v>500</v>
      </c>
      <c r="J518" s="114"/>
      <c r="K518" s="114">
        <f t="shared" si="64"/>
        <v>500</v>
      </c>
      <c r="L518" s="114"/>
      <c r="M518" s="114">
        <f t="shared" si="64"/>
        <v>500</v>
      </c>
      <c r="N518" s="114"/>
      <c r="O518" s="114">
        <f t="shared" si="64"/>
        <v>500</v>
      </c>
      <c r="P518" s="114"/>
      <c r="Q518" s="114">
        <f t="shared" si="66"/>
        <v>500</v>
      </c>
      <c r="R518" s="114"/>
      <c r="S518" s="114">
        <f t="shared" si="66"/>
        <v>500</v>
      </c>
      <c r="T518" s="179"/>
      <c r="U518" s="179">
        <f t="shared" si="66"/>
        <v>500</v>
      </c>
      <c r="V518" s="179"/>
      <c r="W518" s="179">
        <f t="shared" si="66"/>
        <v>500</v>
      </c>
      <c r="X518" s="179"/>
      <c r="Y518" s="179">
        <f t="shared" si="66"/>
        <v>500</v>
      </c>
      <c r="Z518" s="179"/>
      <c r="AA518" s="179">
        <f t="shared" si="67"/>
        <v>500</v>
      </c>
    </row>
    <row r="519" spans="1:27" ht="58.15" customHeight="1" x14ac:dyDescent="0.3">
      <c r="A519" s="10"/>
      <c r="B519" s="5"/>
      <c r="C519" s="49" t="s">
        <v>87</v>
      </c>
      <c r="D519" s="78" t="s">
        <v>88</v>
      </c>
      <c r="E519" s="78"/>
      <c r="F519" s="50"/>
      <c r="G519" s="114">
        <f>G520+G523+G526+G532</f>
        <v>23428.400000000001</v>
      </c>
      <c r="H519" s="114">
        <f>H520+H523+H526+H532+H530</f>
        <v>151.9</v>
      </c>
      <c r="I519" s="114">
        <f t="shared" si="64"/>
        <v>23580.300000000003</v>
      </c>
      <c r="J519" s="114">
        <f>J520+J523+J526+J532+J530</f>
        <v>18.600000000000001</v>
      </c>
      <c r="K519" s="114">
        <f t="shared" si="64"/>
        <v>23598.9</v>
      </c>
      <c r="L519" s="114">
        <f>L520+L523+L526+L532+L530</f>
        <v>-966.9</v>
      </c>
      <c r="M519" s="114">
        <f t="shared" si="64"/>
        <v>22632</v>
      </c>
      <c r="N519" s="114">
        <f>N520+N523+N526+N532+N530</f>
        <v>550</v>
      </c>
      <c r="O519" s="114">
        <f t="shared" si="64"/>
        <v>23182</v>
      </c>
      <c r="P519" s="114">
        <f>P520+P523+P526+P532+P530</f>
        <v>0</v>
      </c>
      <c r="Q519" s="114">
        <f t="shared" si="66"/>
        <v>23182</v>
      </c>
      <c r="R519" s="114">
        <f>R520+R523+R526+R532+R530</f>
        <v>0</v>
      </c>
      <c r="S519" s="114">
        <f t="shared" si="66"/>
        <v>23182</v>
      </c>
      <c r="T519" s="179">
        <f>T520+T523+T526+T532+T530</f>
        <v>253</v>
      </c>
      <c r="U519" s="179">
        <f t="shared" si="66"/>
        <v>23435</v>
      </c>
      <c r="V519" s="179">
        <f>V520+V523+V526+V532+V530</f>
        <v>-515.4</v>
      </c>
      <c r="W519" s="179">
        <f t="shared" si="66"/>
        <v>22919.599999999999</v>
      </c>
      <c r="X519" s="179">
        <f>X520+X523+X526+X532+X530</f>
        <v>-980</v>
      </c>
      <c r="Y519" s="179">
        <f t="shared" si="66"/>
        <v>21939.599999999999</v>
      </c>
      <c r="Z519" s="179">
        <f>Z520+Z523+Z526+Z532+Z530</f>
        <v>-444.1</v>
      </c>
      <c r="AA519" s="179">
        <f t="shared" si="67"/>
        <v>21495.5</v>
      </c>
    </row>
    <row r="520" spans="1:27" ht="74.45" customHeight="1" x14ac:dyDescent="0.3">
      <c r="A520" s="10"/>
      <c r="B520" s="5"/>
      <c r="C520" s="31" t="s">
        <v>89</v>
      </c>
      <c r="D520" s="80" t="s">
        <v>90</v>
      </c>
      <c r="E520" s="80"/>
      <c r="F520" s="50"/>
      <c r="G520" s="114">
        <f>G521+G522</f>
        <v>11418</v>
      </c>
      <c r="H520" s="114">
        <f>H521+H522</f>
        <v>0</v>
      </c>
      <c r="I520" s="114">
        <f t="shared" si="64"/>
        <v>11418</v>
      </c>
      <c r="J520" s="114">
        <f>J521+J522</f>
        <v>0</v>
      </c>
      <c r="K520" s="114">
        <f t="shared" si="64"/>
        <v>11418</v>
      </c>
      <c r="L520" s="114">
        <f>L521+L522</f>
        <v>0</v>
      </c>
      <c r="M520" s="114">
        <f t="shared" si="64"/>
        <v>11418</v>
      </c>
      <c r="N520" s="114">
        <f>N521+N522</f>
        <v>385.4</v>
      </c>
      <c r="O520" s="114">
        <f t="shared" si="64"/>
        <v>11803.4</v>
      </c>
      <c r="P520" s="114">
        <f>P521+P522</f>
        <v>0</v>
      </c>
      <c r="Q520" s="114">
        <f t="shared" si="66"/>
        <v>11803.4</v>
      </c>
      <c r="R520" s="114">
        <f>R521+R522</f>
        <v>0</v>
      </c>
      <c r="S520" s="114">
        <f t="shared" si="66"/>
        <v>11803.4</v>
      </c>
      <c r="T520" s="179">
        <f>T521+T522</f>
        <v>253</v>
      </c>
      <c r="U520" s="179">
        <f t="shared" si="66"/>
        <v>12056.4</v>
      </c>
      <c r="V520" s="179">
        <f>V521+V522</f>
        <v>0</v>
      </c>
      <c r="W520" s="179">
        <f t="shared" si="66"/>
        <v>12056.4</v>
      </c>
      <c r="X520" s="179">
        <f>X521+X522</f>
        <v>0</v>
      </c>
      <c r="Y520" s="179">
        <f t="shared" si="66"/>
        <v>12056.4</v>
      </c>
      <c r="Z520" s="179">
        <f>Z521+Z522</f>
        <v>-190</v>
      </c>
      <c r="AA520" s="179">
        <f t="shared" si="67"/>
        <v>11866.4</v>
      </c>
    </row>
    <row r="521" spans="1:27" ht="96.6" customHeight="1" x14ac:dyDescent="0.3">
      <c r="A521" s="10"/>
      <c r="B521" s="20"/>
      <c r="C521" s="28" t="s">
        <v>38</v>
      </c>
      <c r="D521" s="78" t="s">
        <v>90</v>
      </c>
      <c r="E521" s="78">
        <v>100</v>
      </c>
      <c r="F521" s="22">
        <v>13</v>
      </c>
      <c r="G521" s="114">
        <v>10549.1</v>
      </c>
      <c r="H521" s="114"/>
      <c r="I521" s="114">
        <f t="shared" si="64"/>
        <v>10549.1</v>
      </c>
      <c r="J521" s="114"/>
      <c r="K521" s="114">
        <f t="shared" si="64"/>
        <v>10549.1</v>
      </c>
      <c r="L521" s="114"/>
      <c r="M521" s="114">
        <f t="shared" si="64"/>
        <v>10549.1</v>
      </c>
      <c r="N521" s="114">
        <v>385.4</v>
      </c>
      <c r="O521" s="114">
        <f t="shared" si="64"/>
        <v>10934.5</v>
      </c>
      <c r="P521" s="114"/>
      <c r="Q521" s="114">
        <f t="shared" si="66"/>
        <v>10934.5</v>
      </c>
      <c r="R521" s="114"/>
      <c r="S521" s="114">
        <f t="shared" si="66"/>
        <v>10934.5</v>
      </c>
      <c r="T521" s="179">
        <v>253</v>
      </c>
      <c r="U521" s="179">
        <f t="shared" si="66"/>
        <v>11187.5</v>
      </c>
      <c r="V521" s="179"/>
      <c r="W521" s="179">
        <f t="shared" si="66"/>
        <v>11187.5</v>
      </c>
      <c r="X521" s="179"/>
      <c r="Y521" s="179">
        <f t="shared" si="66"/>
        <v>11187.5</v>
      </c>
      <c r="Z521" s="179"/>
      <c r="AA521" s="179">
        <f t="shared" si="67"/>
        <v>11187.5</v>
      </c>
    </row>
    <row r="522" spans="1:27" ht="56.25" customHeight="1" x14ac:dyDescent="0.3">
      <c r="A522" s="10"/>
      <c r="B522" s="5"/>
      <c r="C522" s="8" t="s">
        <v>9</v>
      </c>
      <c r="D522" s="52" t="s">
        <v>90</v>
      </c>
      <c r="E522" s="52">
        <v>200</v>
      </c>
      <c r="F522" s="50">
        <v>13</v>
      </c>
      <c r="G522" s="114">
        <v>868.9</v>
      </c>
      <c r="H522" s="114"/>
      <c r="I522" s="114">
        <f t="shared" si="64"/>
        <v>868.9</v>
      </c>
      <c r="J522" s="114"/>
      <c r="K522" s="114">
        <f t="shared" si="64"/>
        <v>868.9</v>
      </c>
      <c r="L522" s="114"/>
      <c r="M522" s="114">
        <f t="shared" si="64"/>
        <v>868.9</v>
      </c>
      <c r="N522" s="114"/>
      <c r="O522" s="114">
        <f t="shared" si="64"/>
        <v>868.9</v>
      </c>
      <c r="P522" s="114"/>
      <c r="Q522" s="114">
        <f t="shared" si="66"/>
        <v>868.9</v>
      </c>
      <c r="R522" s="114"/>
      <c r="S522" s="114">
        <f t="shared" si="66"/>
        <v>868.9</v>
      </c>
      <c r="T522" s="179"/>
      <c r="U522" s="179">
        <f t="shared" si="66"/>
        <v>868.9</v>
      </c>
      <c r="V522" s="179"/>
      <c r="W522" s="179">
        <f t="shared" si="66"/>
        <v>868.9</v>
      </c>
      <c r="X522" s="179"/>
      <c r="Y522" s="179">
        <f t="shared" si="66"/>
        <v>868.9</v>
      </c>
      <c r="Z522" s="179">
        <v>-190</v>
      </c>
      <c r="AA522" s="179">
        <f t="shared" si="67"/>
        <v>678.9</v>
      </c>
    </row>
    <row r="523" spans="1:27" ht="52.5" customHeight="1" x14ac:dyDescent="0.3">
      <c r="A523" s="10"/>
      <c r="B523" s="5"/>
      <c r="C523" s="28" t="s">
        <v>127</v>
      </c>
      <c r="D523" s="78" t="s">
        <v>90</v>
      </c>
      <c r="E523" s="78"/>
      <c r="F523" s="50"/>
      <c r="G523" s="114">
        <f>G524+G525</f>
        <v>3868.2</v>
      </c>
      <c r="H523" s="114">
        <f>H524+H525</f>
        <v>0</v>
      </c>
      <c r="I523" s="114">
        <f t="shared" si="64"/>
        <v>3868.2</v>
      </c>
      <c r="J523" s="114">
        <f>J524+J525</f>
        <v>0</v>
      </c>
      <c r="K523" s="114">
        <f t="shared" si="64"/>
        <v>3868.2</v>
      </c>
      <c r="L523" s="114">
        <f>L524+L525</f>
        <v>0</v>
      </c>
      <c r="M523" s="114">
        <f t="shared" si="64"/>
        <v>3868.2</v>
      </c>
      <c r="N523" s="114">
        <f>N524+N525</f>
        <v>0</v>
      </c>
      <c r="O523" s="114">
        <f t="shared" si="64"/>
        <v>3868.2</v>
      </c>
      <c r="P523" s="114">
        <f>P524+P525</f>
        <v>0</v>
      </c>
      <c r="Q523" s="114">
        <f t="shared" si="66"/>
        <v>3868.2</v>
      </c>
      <c r="R523" s="114">
        <f>R524+R525</f>
        <v>0</v>
      </c>
      <c r="S523" s="114">
        <f t="shared" si="66"/>
        <v>3868.2</v>
      </c>
      <c r="T523" s="179">
        <f>T524+T525</f>
        <v>0</v>
      </c>
      <c r="U523" s="179">
        <f t="shared" si="66"/>
        <v>3868.2</v>
      </c>
      <c r="V523" s="179">
        <f>V524+V525</f>
        <v>-412</v>
      </c>
      <c r="W523" s="179">
        <f t="shared" si="66"/>
        <v>3456.2</v>
      </c>
      <c r="X523" s="179">
        <f>X524+X525</f>
        <v>0</v>
      </c>
      <c r="Y523" s="179">
        <f t="shared" si="66"/>
        <v>3456.2</v>
      </c>
      <c r="Z523" s="179">
        <f>Z524+Z525</f>
        <v>-194.20000000000002</v>
      </c>
      <c r="AA523" s="179">
        <f t="shared" si="67"/>
        <v>3262</v>
      </c>
    </row>
    <row r="524" spans="1:27" ht="107.25" customHeight="1" x14ac:dyDescent="0.3">
      <c r="A524" s="10"/>
      <c r="B524" s="5"/>
      <c r="C524" s="28" t="s">
        <v>38</v>
      </c>
      <c r="D524" s="78" t="s">
        <v>90</v>
      </c>
      <c r="E524" s="78">
        <v>100</v>
      </c>
      <c r="F524" s="50">
        <v>13</v>
      </c>
      <c r="G524" s="114">
        <v>3745.2</v>
      </c>
      <c r="H524" s="114"/>
      <c r="I524" s="114">
        <f t="shared" si="64"/>
        <v>3745.2</v>
      </c>
      <c r="J524" s="114"/>
      <c r="K524" s="114">
        <f t="shared" si="64"/>
        <v>3745.2</v>
      </c>
      <c r="L524" s="114"/>
      <c r="M524" s="114">
        <f t="shared" si="64"/>
        <v>3745.2</v>
      </c>
      <c r="N524" s="114"/>
      <c r="O524" s="114">
        <f t="shared" si="64"/>
        <v>3745.2</v>
      </c>
      <c r="P524" s="114"/>
      <c r="Q524" s="114">
        <f t="shared" si="66"/>
        <v>3745.2</v>
      </c>
      <c r="R524" s="114"/>
      <c r="S524" s="114">
        <f t="shared" si="66"/>
        <v>3745.2</v>
      </c>
      <c r="T524" s="179"/>
      <c r="U524" s="179">
        <f t="shared" si="66"/>
        <v>3745.2</v>
      </c>
      <c r="V524" s="179">
        <v>-381</v>
      </c>
      <c r="W524" s="179">
        <f t="shared" si="66"/>
        <v>3364.2</v>
      </c>
      <c r="X524" s="179"/>
      <c r="Y524" s="179">
        <f t="shared" si="66"/>
        <v>3364.2</v>
      </c>
      <c r="Z524" s="179">
        <v>-186.4</v>
      </c>
      <c r="AA524" s="179">
        <f t="shared" si="67"/>
        <v>3177.7999999999997</v>
      </c>
    </row>
    <row r="525" spans="1:27" ht="40.5" x14ac:dyDescent="0.3">
      <c r="A525" s="10"/>
      <c r="B525" s="5"/>
      <c r="C525" s="28" t="s">
        <v>9</v>
      </c>
      <c r="D525" s="78" t="s">
        <v>90</v>
      </c>
      <c r="E525" s="78">
        <v>200</v>
      </c>
      <c r="F525" s="50">
        <v>13</v>
      </c>
      <c r="G525" s="114">
        <v>123</v>
      </c>
      <c r="H525" s="114"/>
      <c r="I525" s="114">
        <f t="shared" si="64"/>
        <v>123</v>
      </c>
      <c r="J525" s="114"/>
      <c r="K525" s="114">
        <f t="shared" si="64"/>
        <v>123</v>
      </c>
      <c r="L525" s="114"/>
      <c r="M525" s="114">
        <f t="shared" si="64"/>
        <v>123</v>
      </c>
      <c r="N525" s="114"/>
      <c r="O525" s="114">
        <f t="shared" si="64"/>
        <v>123</v>
      </c>
      <c r="P525" s="114"/>
      <c r="Q525" s="114">
        <f t="shared" si="66"/>
        <v>123</v>
      </c>
      <c r="R525" s="114"/>
      <c r="S525" s="114">
        <f t="shared" si="66"/>
        <v>123</v>
      </c>
      <c r="T525" s="179"/>
      <c r="U525" s="179">
        <f t="shared" si="66"/>
        <v>123</v>
      </c>
      <c r="V525" s="179">
        <v>-31</v>
      </c>
      <c r="W525" s="179">
        <f t="shared" si="66"/>
        <v>92</v>
      </c>
      <c r="X525" s="179"/>
      <c r="Y525" s="179">
        <f t="shared" si="66"/>
        <v>92</v>
      </c>
      <c r="Z525" s="179">
        <v>-7.8</v>
      </c>
      <c r="AA525" s="179">
        <f t="shared" si="67"/>
        <v>84.2</v>
      </c>
    </row>
    <row r="526" spans="1:27" ht="60.75" x14ac:dyDescent="0.3">
      <c r="A526" s="10"/>
      <c r="B526" s="5"/>
      <c r="C526" s="28" t="s">
        <v>137</v>
      </c>
      <c r="D526" s="78" t="s">
        <v>90</v>
      </c>
      <c r="E526" s="78"/>
      <c r="F526" s="50"/>
      <c r="G526" s="114">
        <f>G527+G528+G529</f>
        <v>7142.2</v>
      </c>
      <c r="H526" s="114">
        <f>H527+H528+H529</f>
        <v>0</v>
      </c>
      <c r="I526" s="114">
        <f t="shared" si="64"/>
        <v>7142.2</v>
      </c>
      <c r="J526" s="114">
        <f>J527+J528+J529</f>
        <v>0</v>
      </c>
      <c r="K526" s="114">
        <f t="shared" si="64"/>
        <v>7142.2</v>
      </c>
      <c r="L526" s="114">
        <f>L527+L528+L529</f>
        <v>0</v>
      </c>
      <c r="M526" s="114">
        <f t="shared" si="64"/>
        <v>7142.2</v>
      </c>
      <c r="N526" s="114">
        <f>N527+N528+N529</f>
        <v>164.6</v>
      </c>
      <c r="O526" s="114">
        <f t="shared" si="64"/>
        <v>7306.8</v>
      </c>
      <c r="P526" s="114">
        <f>P527+P528+P529</f>
        <v>0</v>
      </c>
      <c r="Q526" s="114">
        <f t="shared" si="66"/>
        <v>7306.8</v>
      </c>
      <c r="R526" s="114">
        <f>R527+R528+R529</f>
        <v>0</v>
      </c>
      <c r="S526" s="114">
        <f t="shared" si="66"/>
        <v>7306.8</v>
      </c>
      <c r="T526" s="179">
        <f>T527+T528+T529</f>
        <v>0</v>
      </c>
      <c r="U526" s="179">
        <f t="shared" si="66"/>
        <v>7306.8</v>
      </c>
      <c r="V526" s="179">
        <f>V527+V528+V529</f>
        <v>-103.4</v>
      </c>
      <c r="W526" s="179">
        <f t="shared" si="66"/>
        <v>7203.4000000000005</v>
      </c>
      <c r="X526" s="179">
        <f>X527+X528+X529</f>
        <v>-980</v>
      </c>
      <c r="Y526" s="179">
        <f t="shared" si="66"/>
        <v>6223.4000000000005</v>
      </c>
      <c r="Z526" s="179">
        <f>Z527+Z528+Z529</f>
        <v>-59.9</v>
      </c>
      <c r="AA526" s="179">
        <f t="shared" si="67"/>
        <v>6163.5000000000009</v>
      </c>
    </row>
    <row r="527" spans="1:27" ht="116.25" customHeight="1" x14ac:dyDescent="0.3">
      <c r="A527" s="10"/>
      <c r="B527" s="5"/>
      <c r="C527" s="28" t="s">
        <v>38</v>
      </c>
      <c r="D527" s="78" t="s">
        <v>90</v>
      </c>
      <c r="E527" s="78">
        <v>100</v>
      </c>
      <c r="F527" s="50">
        <v>12</v>
      </c>
      <c r="G527" s="114">
        <v>6775</v>
      </c>
      <c r="H527" s="114"/>
      <c r="I527" s="114">
        <f t="shared" si="64"/>
        <v>6775</v>
      </c>
      <c r="J527" s="114"/>
      <c r="K527" s="114">
        <f t="shared" si="64"/>
        <v>6775</v>
      </c>
      <c r="L527" s="114"/>
      <c r="M527" s="114">
        <f t="shared" si="64"/>
        <v>6775</v>
      </c>
      <c r="N527" s="114">
        <v>164.6</v>
      </c>
      <c r="O527" s="114">
        <f t="shared" si="64"/>
        <v>6939.6</v>
      </c>
      <c r="P527" s="114"/>
      <c r="Q527" s="114">
        <f t="shared" si="66"/>
        <v>6939.6</v>
      </c>
      <c r="R527" s="114"/>
      <c r="S527" s="114">
        <f t="shared" si="66"/>
        <v>6939.6</v>
      </c>
      <c r="T527" s="179"/>
      <c r="U527" s="179">
        <f t="shared" si="66"/>
        <v>6939.6</v>
      </c>
      <c r="V527" s="179"/>
      <c r="W527" s="179">
        <f t="shared" si="66"/>
        <v>6939.6</v>
      </c>
      <c r="X527" s="179">
        <v>-980</v>
      </c>
      <c r="Y527" s="179">
        <f t="shared" si="66"/>
        <v>5959.6</v>
      </c>
      <c r="Z527" s="179">
        <v>-59.9</v>
      </c>
      <c r="AA527" s="179">
        <f t="shared" si="67"/>
        <v>5899.7000000000007</v>
      </c>
    </row>
    <row r="528" spans="1:27" ht="55.9" customHeight="1" x14ac:dyDescent="0.3">
      <c r="A528" s="10"/>
      <c r="B528" s="5"/>
      <c r="C528" s="28" t="s">
        <v>9</v>
      </c>
      <c r="D528" s="78" t="s">
        <v>90</v>
      </c>
      <c r="E528" s="78">
        <v>200</v>
      </c>
      <c r="F528" s="50">
        <v>12</v>
      </c>
      <c r="G528" s="114">
        <v>367.2</v>
      </c>
      <c r="H528" s="114"/>
      <c r="I528" s="114">
        <f t="shared" si="64"/>
        <v>367.2</v>
      </c>
      <c r="J528" s="114"/>
      <c r="K528" s="114">
        <f t="shared" si="64"/>
        <v>367.2</v>
      </c>
      <c r="L528" s="114"/>
      <c r="M528" s="114">
        <f t="shared" si="64"/>
        <v>367.2</v>
      </c>
      <c r="N528" s="114"/>
      <c r="O528" s="114">
        <f t="shared" si="64"/>
        <v>367.2</v>
      </c>
      <c r="P528" s="114"/>
      <c r="Q528" s="114">
        <f t="shared" si="66"/>
        <v>367.2</v>
      </c>
      <c r="R528" s="114"/>
      <c r="S528" s="114">
        <f t="shared" si="66"/>
        <v>367.2</v>
      </c>
      <c r="T528" s="179"/>
      <c r="U528" s="179">
        <f t="shared" si="66"/>
        <v>367.2</v>
      </c>
      <c r="V528" s="179">
        <v>-103.4</v>
      </c>
      <c r="W528" s="179">
        <f t="shared" si="66"/>
        <v>263.79999999999995</v>
      </c>
      <c r="X528" s="179"/>
      <c r="Y528" s="179">
        <f t="shared" si="66"/>
        <v>263.79999999999995</v>
      </c>
      <c r="Z528" s="179"/>
      <c r="AA528" s="179">
        <f t="shared" si="67"/>
        <v>263.79999999999995</v>
      </c>
    </row>
    <row r="529" spans="1:27" ht="20.25" x14ac:dyDescent="0.3">
      <c r="A529" s="10"/>
      <c r="B529" s="5"/>
      <c r="C529" s="28" t="s">
        <v>11</v>
      </c>
      <c r="D529" s="78" t="s">
        <v>90</v>
      </c>
      <c r="E529" s="78">
        <v>800</v>
      </c>
      <c r="F529" s="50">
        <v>12</v>
      </c>
      <c r="G529" s="114"/>
      <c r="H529" s="114"/>
      <c r="I529" s="114">
        <f t="shared" si="64"/>
        <v>0</v>
      </c>
      <c r="J529" s="114"/>
      <c r="K529" s="114">
        <f t="shared" si="64"/>
        <v>0</v>
      </c>
      <c r="L529" s="114"/>
      <c r="M529" s="114">
        <f t="shared" si="64"/>
        <v>0</v>
      </c>
      <c r="N529" s="114"/>
      <c r="O529" s="114">
        <f t="shared" si="64"/>
        <v>0</v>
      </c>
      <c r="P529" s="114"/>
      <c r="Q529" s="114">
        <f t="shared" si="66"/>
        <v>0</v>
      </c>
      <c r="R529" s="114"/>
      <c r="S529" s="114">
        <f t="shared" si="66"/>
        <v>0</v>
      </c>
      <c r="T529" s="179"/>
      <c r="U529" s="179">
        <f t="shared" si="66"/>
        <v>0</v>
      </c>
      <c r="V529" s="179"/>
      <c r="W529" s="179">
        <f t="shared" si="66"/>
        <v>0</v>
      </c>
      <c r="X529" s="179"/>
      <c r="Y529" s="179">
        <f t="shared" si="66"/>
        <v>0</v>
      </c>
      <c r="Z529" s="179"/>
      <c r="AA529" s="179">
        <f t="shared" si="67"/>
        <v>0</v>
      </c>
    </row>
    <row r="530" spans="1:27" s="60" customFormat="1" ht="39" x14ac:dyDescent="0.3">
      <c r="A530" s="61"/>
      <c r="B530" s="5"/>
      <c r="C530" s="151" t="s">
        <v>502</v>
      </c>
      <c r="D530" s="152" t="s">
        <v>503</v>
      </c>
      <c r="E530" s="152"/>
      <c r="F530" s="50"/>
      <c r="G530" s="114"/>
      <c r="H530" s="114">
        <f>H531</f>
        <v>151.9</v>
      </c>
      <c r="I530" s="114">
        <f t="shared" si="64"/>
        <v>151.9</v>
      </c>
      <c r="J530" s="114">
        <f>J531</f>
        <v>18.600000000000001</v>
      </c>
      <c r="K530" s="114">
        <f t="shared" si="64"/>
        <v>170.5</v>
      </c>
      <c r="L530" s="114">
        <f>L531</f>
        <v>33.1</v>
      </c>
      <c r="M530" s="114">
        <f t="shared" si="64"/>
        <v>203.6</v>
      </c>
      <c r="N530" s="114">
        <f>N531</f>
        <v>0</v>
      </c>
      <c r="O530" s="114">
        <f t="shared" si="64"/>
        <v>203.6</v>
      </c>
      <c r="P530" s="114">
        <f>P531</f>
        <v>0</v>
      </c>
      <c r="Q530" s="114">
        <f t="shared" si="66"/>
        <v>203.6</v>
      </c>
      <c r="R530" s="114">
        <f>R531</f>
        <v>0</v>
      </c>
      <c r="S530" s="114">
        <f t="shared" si="66"/>
        <v>203.6</v>
      </c>
      <c r="T530" s="179">
        <f>T531</f>
        <v>0</v>
      </c>
      <c r="U530" s="179">
        <f t="shared" si="66"/>
        <v>203.6</v>
      </c>
      <c r="V530" s="179">
        <f>V531</f>
        <v>0</v>
      </c>
      <c r="W530" s="179">
        <f t="shared" si="66"/>
        <v>203.6</v>
      </c>
      <c r="X530" s="179">
        <f>X531</f>
        <v>0</v>
      </c>
      <c r="Y530" s="179">
        <f t="shared" si="66"/>
        <v>203.6</v>
      </c>
      <c r="Z530" s="179">
        <f>Z531</f>
        <v>0</v>
      </c>
      <c r="AA530" s="179">
        <f t="shared" si="67"/>
        <v>203.6</v>
      </c>
    </row>
    <row r="531" spans="1:27" s="60" customFormat="1" ht="20.25" x14ac:dyDescent="0.3">
      <c r="A531" s="61"/>
      <c r="B531" s="5"/>
      <c r="C531" s="151" t="s">
        <v>11</v>
      </c>
      <c r="D531" s="152" t="s">
        <v>503</v>
      </c>
      <c r="E531" s="152">
        <v>800</v>
      </c>
      <c r="F531" s="50"/>
      <c r="G531" s="114"/>
      <c r="H531" s="114">
        <v>151.9</v>
      </c>
      <c r="I531" s="114">
        <f t="shared" si="64"/>
        <v>151.9</v>
      </c>
      <c r="J531" s="114">
        <v>18.600000000000001</v>
      </c>
      <c r="K531" s="114">
        <f t="shared" si="64"/>
        <v>170.5</v>
      </c>
      <c r="L531" s="114">
        <v>33.1</v>
      </c>
      <c r="M531" s="114">
        <f t="shared" si="64"/>
        <v>203.6</v>
      </c>
      <c r="N531" s="114"/>
      <c r="O531" s="114">
        <f t="shared" si="64"/>
        <v>203.6</v>
      </c>
      <c r="P531" s="114"/>
      <c r="Q531" s="114">
        <f t="shared" si="66"/>
        <v>203.6</v>
      </c>
      <c r="R531" s="114"/>
      <c r="S531" s="114">
        <f t="shared" si="66"/>
        <v>203.6</v>
      </c>
      <c r="T531" s="179"/>
      <c r="U531" s="179">
        <f t="shared" si="66"/>
        <v>203.6</v>
      </c>
      <c r="V531" s="179"/>
      <c r="W531" s="179">
        <f t="shared" si="66"/>
        <v>203.6</v>
      </c>
      <c r="X531" s="179"/>
      <c r="Y531" s="179">
        <f t="shared" si="66"/>
        <v>203.6</v>
      </c>
      <c r="Z531" s="179"/>
      <c r="AA531" s="179">
        <f t="shared" si="67"/>
        <v>203.6</v>
      </c>
    </row>
    <row r="532" spans="1:27" ht="91.5" customHeight="1" x14ac:dyDescent="0.3">
      <c r="A532" s="10"/>
      <c r="B532" s="5"/>
      <c r="C532" s="28" t="s">
        <v>91</v>
      </c>
      <c r="D532" s="78" t="s">
        <v>92</v>
      </c>
      <c r="E532" s="78"/>
      <c r="F532" s="50"/>
      <c r="G532" s="114">
        <f>G533</f>
        <v>1000</v>
      </c>
      <c r="H532" s="114">
        <f>H533</f>
        <v>0</v>
      </c>
      <c r="I532" s="114">
        <f t="shared" si="64"/>
        <v>1000</v>
      </c>
      <c r="J532" s="114">
        <f>J533</f>
        <v>0</v>
      </c>
      <c r="K532" s="114">
        <f t="shared" si="64"/>
        <v>1000</v>
      </c>
      <c r="L532" s="114">
        <f>L533</f>
        <v>-1000</v>
      </c>
      <c r="M532" s="114">
        <f t="shared" si="64"/>
        <v>0</v>
      </c>
      <c r="N532" s="114">
        <f>N533</f>
        <v>0</v>
      </c>
      <c r="O532" s="114">
        <f t="shared" si="64"/>
        <v>0</v>
      </c>
      <c r="P532" s="114">
        <f>P533</f>
        <v>0</v>
      </c>
      <c r="Q532" s="114">
        <f t="shared" si="66"/>
        <v>0</v>
      </c>
      <c r="R532" s="114">
        <f>R533</f>
        <v>0</v>
      </c>
      <c r="S532" s="114">
        <f t="shared" si="66"/>
        <v>0</v>
      </c>
      <c r="T532" s="179">
        <f>T533</f>
        <v>0</v>
      </c>
      <c r="U532" s="179">
        <f t="shared" si="66"/>
        <v>0</v>
      </c>
      <c r="V532" s="179">
        <f>V533</f>
        <v>0</v>
      </c>
      <c r="W532" s="179">
        <f t="shared" si="66"/>
        <v>0</v>
      </c>
      <c r="X532" s="179">
        <f>X533</f>
        <v>0</v>
      </c>
      <c r="Y532" s="179">
        <f t="shared" si="66"/>
        <v>0</v>
      </c>
      <c r="Z532" s="179">
        <f>Z533</f>
        <v>0</v>
      </c>
      <c r="AA532" s="179">
        <f t="shared" si="67"/>
        <v>0</v>
      </c>
    </row>
    <row r="533" spans="1:27" ht="40.5" x14ac:dyDescent="0.3">
      <c r="A533" s="10"/>
      <c r="B533" s="5"/>
      <c r="C533" s="28" t="s">
        <v>13</v>
      </c>
      <c r="D533" s="78" t="s">
        <v>92</v>
      </c>
      <c r="E533" s="78">
        <v>600</v>
      </c>
      <c r="F533" s="50">
        <v>3</v>
      </c>
      <c r="G533" s="114">
        <v>1000</v>
      </c>
      <c r="H533" s="114"/>
      <c r="I533" s="114">
        <f t="shared" si="64"/>
        <v>1000</v>
      </c>
      <c r="J533" s="114"/>
      <c r="K533" s="114">
        <f t="shared" si="64"/>
        <v>1000</v>
      </c>
      <c r="L533" s="114">
        <v>-1000</v>
      </c>
      <c r="M533" s="114">
        <f t="shared" si="64"/>
        <v>0</v>
      </c>
      <c r="N533" s="114"/>
      <c r="O533" s="114">
        <f t="shared" si="64"/>
        <v>0</v>
      </c>
      <c r="P533" s="114"/>
      <c r="Q533" s="114">
        <f t="shared" si="66"/>
        <v>0</v>
      </c>
      <c r="R533" s="114"/>
      <c r="S533" s="114">
        <f t="shared" si="66"/>
        <v>0</v>
      </c>
      <c r="T533" s="179"/>
      <c r="U533" s="179">
        <f t="shared" si="66"/>
        <v>0</v>
      </c>
      <c r="V533" s="179"/>
      <c r="W533" s="179">
        <f t="shared" si="66"/>
        <v>0</v>
      </c>
      <c r="X533" s="179"/>
      <c r="Y533" s="179">
        <f t="shared" si="66"/>
        <v>0</v>
      </c>
      <c r="Z533" s="179"/>
      <c r="AA533" s="179">
        <f t="shared" si="67"/>
        <v>0</v>
      </c>
    </row>
    <row r="534" spans="1:27" ht="20.25" x14ac:dyDescent="0.3">
      <c r="A534" s="10"/>
      <c r="B534" s="5"/>
      <c r="C534" s="49" t="s">
        <v>93</v>
      </c>
      <c r="D534" s="78" t="s">
        <v>94</v>
      </c>
      <c r="E534" s="78"/>
      <c r="F534" s="50"/>
      <c r="G534" s="114">
        <f>G535+G537</f>
        <v>8124.2</v>
      </c>
      <c r="H534" s="114">
        <f>H535+H537</f>
        <v>0</v>
      </c>
      <c r="I534" s="114">
        <f t="shared" si="64"/>
        <v>8124.2</v>
      </c>
      <c r="J534" s="114">
        <f>J535+J537</f>
        <v>0</v>
      </c>
      <c r="K534" s="114">
        <f t="shared" si="64"/>
        <v>8124.2</v>
      </c>
      <c r="L534" s="114">
        <f>L535+L537+L539</f>
        <v>3500</v>
      </c>
      <c r="M534" s="114">
        <f t="shared" si="64"/>
        <v>11624.2</v>
      </c>
      <c r="N534" s="114">
        <f>N535+N537+N539</f>
        <v>408</v>
      </c>
      <c r="O534" s="114">
        <f t="shared" si="64"/>
        <v>12032.2</v>
      </c>
      <c r="P534" s="114">
        <f>P535+P537+P539</f>
        <v>0</v>
      </c>
      <c r="Q534" s="114">
        <f t="shared" si="66"/>
        <v>12032.2</v>
      </c>
      <c r="R534" s="114">
        <f>R535+R537+R539</f>
        <v>0</v>
      </c>
      <c r="S534" s="114">
        <f t="shared" si="66"/>
        <v>12032.2</v>
      </c>
      <c r="T534" s="179">
        <f>T535+T537+T539</f>
        <v>601.59999999999991</v>
      </c>
      <c r="U534" s="179">
        <f t="shared" si="66"/>
        <v>12633.800000000001</v>
      </c>
      <c r="V534" s="179">
        <f>V535+V537+V539</f>
        <v>18653.400000000001</v>
      </c>
      <c r="W534" s="179">
        <f t="shared" si="66"/>
        <v>31287.200000000004</v>
      </c>
      <c r="X534" s="179">
        <f>X535+X537+X539</f>
        <v>0</v>
      </c>
      <c r="Y534" s="179">
        <f t="shared" si="66"/>
        <v>31287.200000000004</v>
      </c>
      <c r="Z534" s="179">
        <f>Z535+Z537+Z539</f>
        <v>-105</v>
      </c>
      <c r="AA534" s="179">
        <f t="shared" si="67"/>
        <v>31182.200000000004</v>
      </c>
    </row>
    <row r="535" spans="1:27" ht="40.5" x14ac:dyDescent="0.3">
      <c r="A535" s="10"/>
      <c r="B535" s="5"/>
      <c r="C535" s="28" t="s">
        <v>128</v>
      </c>
      <c r="D535" s="78" t="s">
        <v>95</v>
      </c>
      <c r="E535" s="78"/>
      <c r="F535" s="50"/>
      <c r="G535" s="114">
        <f t="shared" ref="G535:Z543" si="68">G536</f>
        <v>4124.2</v>
      </c>
      <c r="H535" s="114">
        <f t="shared" si="68"/>
        <v>0</v>
      </c>
      <c r="I535" s="114">
        <f t="shared" si="64"/>
        <v>4124.2</v>
      </c>
      <c r="J535" s="114">
        <f t="shared" si="68"/>
        <v>0</v>
      </c>
      <c r="K535" s="114">
        <f t="shared" si="64"/>
        <v>4124.2</v>
      </c>
      <c r="L535" s="114">
        <f t="shared" si="68"/>
        <v>500</v>
      </c>
      <c r="M535" s="114">
        <f t="shared" si="64"/>
        <v>4624.2</v>
      </c>
      <c r="N535" s="114">
        <f t="shared" si="68"/>
        <v>408</v>
      </c>
      <c r="O535" s="114">
        <f t="shared" si="64"/>
        <v>5032.2</v>
      </c>
      <c r="P535" s="114">
        <f t="shared" si="68"/>
        <v>0</v>
      </c>
      <c r="Q535" s="114">
        <f t="shared" si="66"/>
        <v>5032.2</v>
      </c>
      <c r="R535" s="114">
        <f t="shared" si="68"/>
        <v>0</v>
      </c>
      <c r="S535" s="114">
        <f t="shared" si="66"/>
        <v>5032.2</v>
      </c>
      <c r="T535" s="179">
        <f t="shared" si="68"/>
        <v>256.39999999999998</v>
      </c>
      <c r="U535" s="179">
        <f t="shared" si="66"/>
        <v>5288.5999999999995</v>
      </c>
      <c r="V535" s="179">
        <f t="shared" si="68"/>
        <v>0</v>
      </c>
      <c r="W535" s="179">
        <f t="shared" si="66"/>
        <v>5288.5999999999995</v>
      </c>
      <c r="X535" s="179">
        <f t="shared" si="68"/>
        <v>0</v>
      </c>
      <c r="Y535" s="179">
        <f t="shared" si="66"/>
        <v>5288.5999999999995</v>
      </c>
      <c r="Z535" s="179">
        <f t="shared" si="68"/>
        <v>-105</v>
      </c>
      <c r="AA535" s="179">
        <f t="shared" si="67"/>
        <v>5183.5999999999995</v>
      </c>
    </row>
    <row r="536" spans="1:27" ht="40.5" x14ac:dyDescent="0.3">
      <c r="A536" s="10"/>
      <c r="B536" s="5"/>
      <c r="C536" s="28" t="s">
        <v>6</v>
      </c>
      <c r="D536" s="78" t="s">
        <v>95</v>
      </c>
      <c r="E536" s="78">
        <v>600</v>
      </c>
      <c r="F536" s="50">
        <v>9</v>
      </c>
      <c r="G536" s="114">
        <v>4124.2</v>
      </c>
      <c r="H536" s="114"/>
      <c r="I536" s="114">
        <f t="shared" si="64"/>
        <v>4124.2</v>
      </c>
      <c r="J536" s="114"/>
      <c r="K536" s="114">
        <f t="shared" si="64"/>
        <v>4124.2</v>
      </c>
      <c r="L536" s="114">
        <v>500</v>
      </c>
      <c r="M536" s="114">
        <f t="shared" si="64"/>
        <v>4624.2</v>
      </c>
      <c r="N536" s="114">
        <v>408</v>
      </c>
      <c r="O536" s="114">
        <f t="shared" si="64"/>
        <v>5032.2</v>
      </c>
      <c r="P536" s="114"/>
      <c r="Q536" s="114">
        <f t="shared" si="66"/>
        <v>5032.2</v>
      </c>
      <c r="R536" s="114"/>
      <c r="S536" s="114">
        <f t="shared" si="66"/>
        <v>5032.2</v>
      </c>
      <c r="T536" s="179">
        <v>256.39999999999998</v>
      </c>
      <c r="U536" s="179">
        <f t="shared" si="66"/>
        <v>5288.5999999999995</v>
      </c>
      <c r="V536" s="179"/>
      <c r="W536" s="179">
        <f t="shared" si="66"/>
        <v>5288.5999999999995</v>
      </c>
      <c r="X536" s="179"/>
      <c r="Y536" s="179">
        <f t="shared" si="66"/>
        <v>5288.5999999999995</v>
      </c>
      <c r="Z536" s="179">
        <v>-105</v>
      </c>
      <c r="AA536" s="179">
        <f t="shared" si="67"/>
        <v>5183.5999999999995</v>
      </c>
    </row>
    <row r="537" spans="1:27" s="60" customFormat="1" ht="40.5" x14ac:dyDescent="0.3">
      <c r="A537" s="61"/>
      <c r="B537" s="5"/>
      <c r="C537" s="55" t="s">
        <v>480</v>
      </c>
      <c r="D537" s="131" t="s">
        <v>479</v>
      </c>
      <c r="E537" s="131"/>
      <c r="F537" s="50"/>
      <c r="G537" s="114">
        <f t="shared" si="68"/>
        <v>4000</v>
      </c>
      <c r="H537" s="114">
        <f t="shared" si="68"/>
        <v>0</v>
      </c>
      <c r="I537" s="114">
        <f t="shared" si="64"/>
        <v>4000</v>
      </c>
      <c r="J537" s="114">
        <f t="shared" si="68"/>
        <v>0</v>
      </c>
      <c r="K537" s="114">
        <f t="shared" si="64"/>
        <v>4000</v>
      </c>
      <c r="L537" s="114">
        <f t="shared" si="68"/>
        <v>0</v>
      </c>
      <c r="M537" s="114">
        <f t="shared" si="64"/>
        <v>4000</v>
      </c>
      <c r="N537" s="114">
        <f t="shared" si="68"/>
        <v>0</v>
      </c>
      <c r="O537" s="114">
        <f t="shared" si="64"/>
        <v>4000</v>
      </c>
      <c r="P537" s="114">
        <f t="shared" si="68"/>
        <v>0</v>
      </c>
      <c r="Q537" s="114">
        <f t="shared" si="66"/>
        <v>4000</v>
      </c>
      <c r="R537" s="114">
        <f t="shared" si="68"/>
        <v>0</v>
      </c>
      <c r="S537" s="114">
        <f t="shared" si="66"/>
        <v>4000</v>
      </c>
      <c r="T537" s="179">
        <f t="shared" si="68"/>
        <v>345.2</v>
      </c>
      <c r="U537" s="179">
        <f t="shared" si="66"/>
        <v>4345.2</v>
      </c>
      <c r="V537" s="179">
        <f t="shared" si="68"/>
        <v>18653.400000000001</v>
      </c>
      <c r="W537" s="179">
        <f t="shared" si="66"/>
        <v>22998.600000000002</v>
      </c>
      <c r="X537" s="179">
        <f t="shared" si="68"/>
        <v>0</v>
      </c>
      <c r="Y537" s="179">
        <f t="shared" si="66"/>
        <v>22998.600000000002</v>
      </c>
      <c r="Z537" s="179">
        <f t="shared" si="68"/>
        <v>0</v>
      </c>
      <c r="AA537" s="179">
        <f t="shared" si="67"/>
        <v>22998.600000000002</v>
      </c>
    </row>
    <row r="538" spans="1:27" s="60" customFormat="1" ht="40.5" x14ac:dyDescent="0.3">
      <c r="A538" s="61"/>
      <c r="B538" s="5"/>
      <c r="C538" s="55" t="s">
        <v>13</v>
      </c>
      <c r="D538" s="131" t="s">
        <v>479</v>
      </c>
      <c r="E538" s="131">
        <v>600</v>
      </c>
      <c r="F538" s="50"/>
      <c r="G538" s="114">
        <v>4000</v>
      </c>
      <c r="H538" s="114"/>
      <c r="I538" s="114">
        <f t="shared" si="64"/>
        <v>4000</v>
      </c>
      <c r="J538" s="114"/>
      <c r="K538" s="114">
        <f t="shared" si="64"/>
        <v>4000</v>
      </c>
      <c r="L538" s="114"/>
      <c r="M538" s="114">
        <f t="shared" si="64"/>
        <v>4000</v>
      </c>
      <c r="N538" s="114"/>
      <c r="O538" s="114">
        <f t="shared" si="64"/>
        <v>4000</v>
      </c>
      <c r="P538" s="114"/>
      <c r="Q538" s="114">
        <f t="shared" si="66"/>
        <v>4000</v>
      </c>
      <c r="R538" s="114"/>
      <c r="S538" s="114">
        <f t="shared" si="66"/>
        <v>4000</v>
      </c>
      <c r="T538" s="179">
        <v>345.2</v>
      </c>
      <c r="U538" s="179">
        <f t="shared" si="66"/>
        <v>4345.2</v>
      </c>
      <c r="V538" s="179">
        <v>18653.400000000001</v>
      </c>
      <c r="W538" s="179">
        <f t="shared" si="66"/>
        <v>22998.600000000002</v>
      </c>
      <c r="X538" s="179"/>
      <c r="Y538" s="179">
        <f t="shared" si="66"/>
        <v>22998.600000000002</v>
      </c>
      <c r="Z538" s="179"/>
      <c r="AA538" s="179">
        <f t="shared" si="67"/>
        <v>22998.600000000002</v>
      </c>
    </row>
    <row r="539" spans="1:27" s="60" customFormat="1" ht="60.75" x14ac:dyDescent="0.3">
      <c r="A539" s="61"/>
      <c r="B539" s="5"/>
      <c r="C539" s="55" t="s">
        <v>541</v>
      </c>
      <c r="D539" s="161" t="s">
        <v>542</v>
      </c>
      <c r="E539" s="161"/>
      <c r="F539" s="50"/>
      <c r="G539" s="114"/>
      <c r="H539" s="114"/>
      <c r="I539" s="114"/>
      <c r="J539" s="114"/>
      <c r="K539" s="114"/>
      <c r="L539" s="114">
        <f>L540</f>
        <v>3000</v>
      </c>
      <c r="M539" s="114">
        <f t="shared" si="64"/>
        <v>3000</v>
      </c>
      <c r="N539" s="114">
        <f>N540</f>
        <v>0</v>
      </c>
      <c r="O539" s="114">
        <f t="shared" si="64"/>
        <v>3000</v>
      </c>
      <c r="P539" s="114">
        <f>P540</f>
        <v>0</v>
      </c>
      <c r="Q539" s="114">
        <f t="shared" si="66"/>
        <v>3000</v>
      </c>
      <c r="R539" s="114">
        <f>R540</f>
        <v>0</v>
      </c>
      <c r="S539" s="114">
        <f t="shared" si="66"/>
        <v>3000</v>
      </c>
      <c r="T539" s="179">
        <f>T540</f>
        <v>0</v>
      </c>
      <c r="U539" s="179">
        <f t="shared" si="66"/>
        <v>3000</v>
      </c>
      <c r="V539" s="179">
        <f>V540</f>
        <v>0</v>
      </c>
      <c r="W539" s="179">
        <f t="shared" si="66"/>
        <v>3000</v>
      </c>
      <c r="X539" s="179">
        <f>X540</f>
        <v>0</v>
      </c>
      <c r="Y539" s="179">
        <f t="shared" si="66"/>
        <v>3000</v>
      </c>
      <c r="Z539" s="179">
        <f>Z540</f>
        <v>0</v>
      </c>
      <c r="AA539" s="179">
        <f t="shared" si="67"/>
        <v>3000</v>
      </c>
    </row>
    <row r="540" spans="1:27" s="60" customFormat="1" ht="40.5" x14ac:dyDescent="0.3">
      <c r="A540" s="61"/>
      <c r="B540" s="5"/>
      <c r="C540" s="55" t="s">
        <v>13</v>
      </c>
      <c r="D540" s="161" t="s">
        <v>542</v>
      </c>
      <c r="E540" s="161">
        <v>600</v>
      </c>
      <c r="F540" s="50"/>
      <c r="G540" s="114"/>
      <c r="H540" s="114"/>
      <c r="I540" s="114"/>
      <c r="J540" s="114"/>
      <c r="K540" s="114"/>
      <c r="L540" s="114">
        <v>3000</v>
      </c>
      <c r="M540" s="114">
        <f t="shared" si="64"/>
        <v>3000</v>
      </c>
      <c r="N540" s="114"/>
      <c r="O540" s="114">
        <f t="shared" si="64"/>
        <v>3000</v>
      </c>
      <c r="P540" s="114"/>
      <c r="Q540" s="114">
        <f t="shared" si="66"/>
        <v>3000</v>
      </c>
      <c r="R540" s="114"/>
      <c r="S540" s="114">
        <f t="shared" si="66"/>
        <v>3000</v>
      </c>
      <c r="T540" s="179"/>
      <c r="U540" s="179">
        <f t="shared" si="66"/>
        <v>3000</v>
      </c>
      <c r="V540" s="179"/>
      <c r="W540" s="179">
        <f t="shared" si="66"/>
        <v>3000</v>
      </c>
      <c r="X540" s="179"/>
      <c r="Y540" s="179">
        <f t="shared" si="66"/>
        <v>3000</v>
      </c>
      <c r="Z540" s="179"/>
      <c r="AA540" s="179">
        <f t="shared" si="67"/>
        <v>3000</v>
      </c>
    </row>
    <row r="541" spans="1:27" s="60" customFormat="1" ht="20.25" x14ac:dyDescent="0.3">
      <c r="A541" s="61"/>
      <c r="B541" s="5"/>
      <c r="C541" s="144" t="s">
        <v>462</v>
      </c>
      <c r="D541" s="145" t="s">
        <v>460</v>
      </c>
      <c r="E541" s="145"/>
      <c r="F541" s="13"/>
      <c r="G541" s="113">
        <f>G543</f>
        <v>4856.3</v>
      </c>
      <c r="H541" s="113">
        <f>H543</f>
        <v>0</v>
      </c>
      <c r="I541" s="113">
        <f t="shared" si="64"/>
        <v>4856.3</v>
      </c>
      <c r="J541" s="113">
        <f>J543</f>
        <v>0</v>
      </c>
      <c r="K541" s="113">
        <f t="shared" si="64"/>
        <v>4856.3</v>
      </c>
      <c r="L541" s="113">
        <f>L543</f>
        <v>0</v>
      </c>
      <c r="M541" s="113">
        <f t="shared" si="64"/>
        <v>4856.3</v>
      </c>
      <c r="N541" s="113">
        <f>N543</f>
        <v>0</v>
      </c>
      <c r="O541" s="113">
        <f t="shared" si="64"/>
        <v>4856.3</v>
      </c>
      <c r="P541" s="113">
        <f>P543</f>
        <v>0</v>
      </c>
      <c r="Q541" s="113">
        <f t="shared" si="66"/>
        <v>4856.3</v>
      </c>
      <c r="R541" s="113">
        <f>R543</f>
        <v>0</v>
      </c>
      <c r="S541" s="113">
        <f t="shared" si="66"/>
        <v>4856.3</v>
      </c>
      <c r="T541" s="178">
        <f>T543</f>
        <v>0</v>
      </c>
      <c r="U541" s="178">
        <f t="shared" si="66"/>
        <v>4856.3</v>
      </c>
      <c r="V541" s="178">
        <f>V543</f>
        <v>-338.7</v>
      </c>
      <c r="W541" s="178">
        <f t="shared" si="66"/>
        <v>4517.6000000000004</v>
      </c>
      <c r="X541" s="178">
        <f>X543</f>
        <v>0</v>
      </c>
      <c r="Y541" s="178">
        <f t="shared" si="66"/>
        <v>4517.6000000000004</v>
      </c>
      <c r="Z541" s="178">
        <f>Z543</f>
        <v>0</v>
      </c>
      <c r="AA541" s="178">
        <f t="shared" si="67"/>
        <v>4517.6000000000004</v>
      </c>
    </row>
    <row r="542" spans="1:27" s="60" customFormat="1" ht="20.25" x14ac:dyDescent="0.3">
      <c r="A542" s="61"/>
      <c r="B542" s="5"/>
      <c r="C542" s="55" t="s">
        <v>492</v>
      </c>
      <c r="D542" s="88" t="s">
        <v>491</v>
      </c>
      <c r="E542" s="145"/>
      <c r="F542" s="13"/>
      <c r="G542" s="114">
        <f t="shared" si="68"/>
        <v>4856.3</v>
      </c>
      <c r="H542" s="114">
        <f t="shared" si="68"/>
        <v>0</v>
      </c>
      <c r="I542" s="114">
        <f t="shared" si="64"/>
        <v>4856.3</v>
      </c>
      <c r="J542" s="114">
        <f t="shared" si="68"/>
        <v>0</v>
      </c>
      <c r="K542" s="114">
        <f t="shared" si="64"/>
        <v>4856.3</v>
      </c>
      <c r="L542" s="114">
        <f t="shared" si="68"/>
        <v>0</v>
      </c>
      <c r="M542" s="114">
        <f t="shared" si="64"/>
        <v>4856.3</v>
      </c>
      <c r="N542" s="114">
        <f t="shared" si="68"/>
        <v>0</v>
      </c>
      <c r="O542" s="114">
        <f t="shared" si="64"/>
        <v>4856.3</v>
      </c>
      <c r="P542" s="114">
        <f t="shared" si="68"/>
        <v>0</v>
      </c>
      <c r="Q542" s="114">
        <f t="shared" si="66"/>
        <v>4856.3</v>
      </c>
      <c r="R542" s="114">
        <f t="shared" si="68"/>
        <v>0</v>
      </c>
      <c r="S542" s="114">
        <f t="shared" si="66"/>
        <v>4856.3</v>
      </c>
      <c r="T542" s="179">
        <f t="shared" si="68"/>
        <v>0</v>
      </c>
      <c r="U542" s="179">
        <f t="shared" si="66"/>
        <v>4856.3</v>
      </c>
      <c r="V542" s="179">
        <f t="shared" si="68"/>
        <v>-338.7</v>
      </c>
      <c r="W542" s="179">
        <f t="shared" si="66"/>
        <v>4517.6000000000004</v>
      </c>
      <c r="X542" s="179">
        <f t="shared" si="68"/>
        <v>0</v>
      </c>
      <c r="Y542" s="179">
        <f t="shared" si="66"/>
        <v>4517.6000000000004</v>
      </c>
      <c r="Z542" s="179">
        <f t="shared" si="68"/>
        <v>0</v>
      </c>
      <c r="AA542" s="179">
        <f t="shared" si="67"/>
        <v>4517.6000000000004</v>
      </c>
    </row>
    <row r="543" spans="1:27" s="60" customFormat="1" ht="20.25" x14ac:dyDescent="0.3">
      <c r="A543" s="61"/>
      <c r="B543" s="5"/>
      <c r="C543" s="55" t="s">
        <v>493</v>
      </c>
      <c r="D543" s="88" t="s">
        <v>461</v>
      </c>
      <c r="E543" s="88"/>
      <c r="F543" s="50"/>
      <c r="G543" s="114">
        <f t="shared" si="68"/>
        <v>4856.3</v>
      </c>
      <c r="H543" s="114">
        <f t="shared" si="68"/>
        <v>0</v>
      </c>
      <c r="I543" s="114">
        <f t="shared" si="64"/>
        <v>4856.3</v>
      </c>
      <c r="J543" s="114">
        <f t="shared" si="68"/>
        <v>0</v>
      </c>
      <c r="K543" s="114">
        <f t="shared" si="64"/>
        <v>4856.3</v>
      </c>
      <c r="L543" s="114">
        <f t="shared" si="68"/>
        <v>0</v>
      </c>
      <c r="M543" s="114">
        <f t="shared" si="64"/>
        <v>4856.3</v>
      </c>
      <c r="N543" s="114">
        <f t="shared" si="68"/>
        <v>0</v>
      </c>
      <c r="O543" s="114">
        <f t="shared" si="64"/>
        <v>4856.3</v>
      </c>
      <c r="P543" s="114">
        <f t="shared" si="68"/>
        <v>0</v>
      </c>
      <c r="Q543" s="114">
        <f t="shared" si="66"/>
        <v>4856.3</v>
      </c>
      <c r="R543" s="114">
        <f t="shared" si="68"/>
        <v>0</v>
      </c>
      <c r="S543" s="114">
        <f t="shared" si="66"/>
        <v>4856.3</v>
      </c>
      <c r="T543" s="179">
        <f t="shared" si="68"/>
        <v>0</v>
      </c>
      <c r="U543" s="179">
        <f t="shared" si="66"/>
        <v>4856.3</v>
      </c>
      <c r="V543" s="179">
        <f t="shared" si="68"/>
        <v>-338.7</v>
      </c>
      <c r="W543" s="179">
        <f t="shared" si="66"/>
        <v>4517.6000000000004</v>
      </c>
      <c r="X543" s="179">
        <f t="shared" si="68"/>
        <v>0</v>
      </c>
      <c r="Y543" s="179">
        <f t="shared" si="66"/>
        <v>4517.6000000000004</v>
      </c>
      <c r="Z543" s="179">
        <f t="shared" si="68"/>
        <v>0</v>
      </c>
      <c r="AA543" s="179">
        <f t="shared" si="67"/>
        <v>4517.6000000000004</v>
      </c>
    </row>
    <row r="544" spans="1:27" s="60" customFormat="1" ht="20.25" x14ac:dyDescent="0.3">
      <c r="A544" s="61"/>
      <c r="B544" s="5"/>
      <c r="C544" s="55" t="s">
        <v>11</v>
      </c>
      <c r="D544" s="88" t="s">
        <v>461</v>
      </c>
      <c r="E544" s="88" t="s">
        <v>195</v>
      </c>
      <c r="F544" s="50"/>
      <c r="G544" s="114">
        <v>4856.3</v>
      </c>
      <c r="H544" s="114"/>
      <c r="I544" s="114">
        <f t="shared" si="64"/>
        <v>4856.3</v>
      </c>
      <c r="J544" s="114"/>
      <c r="K544" s="114">
        <f t="shared" si="64"/>
        <v>4856.3</v>
      </c>
      <c r="L544" s="114"/>
      <c r="M544" s="114">
        <f t="shared" si="64"/>
        <v>4856.3</v>
      </c>
      <c r="N544" s="114"/>
      <c r="O544" s="114">
        <f t="shared" si="64"/>
        <v>4856.3</v>
      </c>
      <c r="P544" s="114"/>
      <c r="Q544" s="114">
        <f t="shared" si="66"/>
        <v>4856.3</v>
      </c>
      <c r="R544" s="114"/>
      <c r="S544" s="114">
        <f t="shared" si="66"/>
        <v>4856.3</v>
      </c>
      <c r="T544" s="179"/>
      <c r="U544" s="179">
        <f t="shared" si="66"/>
        <v>4856.3</v>
      </c>
      <c r="V544" s="179">
        <v>-338.7</v>
      </c>
      <c r="W544" s="179">
        <f t="shared" si="66"/>
        <v>4517.6000000000004</v>
      </c>
      <c r="X544" s="179"/>
      <c r="Y544" s="179">
        <f t="shared" si="66"/>
        <v>4517.6000000000004</v>
      </c>
      <c r="Z544" s="179"/>
      <c r="AA544" s="179">
        <f t="shared" si="67"/>
        <v>4517.6000000000004</v>
      </c>
    </row>
    <row r="545" spans="1:27" ht="60.75" x14ac:dyDescent="0.3">
      <c r="A545" s="10"/>
      <c r="B545" s="70">
        <v>22</v>
      </c>
      <c r="C545" s="7" t="s">
        <v>96</v>
      </c>
      <c r="D545" s="51" t="s">
        <v>97</v>
      </c>
      <c r="E545" s="51"/>
      <c r="F545" s="13"/>
      <c r="G545" s="113">
        <f t="shared" ref="G545:Z545" si="69">G546</f>
        <v>19039</v>
      </c>
      <c r="H545" s="113">
        <f t="shared" si="69"/>
        <v>0</v>
      </c>
      <c r="I545" s="113">
        <f t="shared" si="64"/>
        <v>19039</v>
      </c>
      <c r="J545" s="113">
        <f t="shared" si="69"/>
        <v>0</v>
      </c>
      <c r="K545" s="113">
        <f t="shared" si="64"/>
        <v>19039</v>
      </c>
      <c r="L545" s="113">
        <f t="shared" si="69"/>
        <v>0</v>
      </c>
      <c r="M545" s="113">
        <f t="shared" si="64"/>
        <v>19039</v>
      </c>
      <c r="N545" s="113">
        <f t="shared" si="69"/>
        <v>612.9</v>
      </c>
      <c r="O545" s="113">
        <f t="shared" si="64"/>
        <v>19651.900000000001</v>
      </c>
      <c r="P545" s="113">
        <f t="shared" si="69"/>
        <v>0</v>
      </c>
      <c r="Q545" s="113">
        <f t="shared" si="66"/>
        <v>19651.900000000001</v>
      </c>
      <c r="R545" s="113">
        <f t="shared" si="69"/>
        <v>0</v>
      </c>
      <c r="S545" s="113">
        <f t="shared" si="66"/>
        <v>19651.900000000001</v>
      </c>
      <c r="T545" s="178">
        <f t="shared" si="69"/>
        <v>360.2</v>
      </c>
      <c r="U545" s="178">
        <f t="shared" si="66"/>
        <v>20012.100000000002</v>
      </c>
      <c r="V545" s="178">
        <f t="shared" si="69"/>
        <v>0</v>
      </c>
      <c r="W545" s="178">
        <f t="shared" si="66"/>
        <v>20012.100000000002</v>
      </c>
      <c r="X545" s="178">
        <f t="shared" si="69"/>
        <v>-707.3</v>
      </c>
      <c r="Y545" s="178">
        <f t="shared" si="66"/>
        <v>19304.800000000003</v>
      </c>
      <c r="Z545" s="178">
        <f t="shared" si="69"/>
        <v>-46.3</v>
      </c>
      <c r="AA545" s="178">
        <f t="shared" si="67"/>
        <v>19258.500000000004</v>
      </c>
    </row>
    <row r="546" spans="1:27" ht="20.25" x14ac:dyDescent="0.3">
      <c r="A546" s="10"/>
      <c r="B546" s="5"/>
      <c r="C546" s="28" t="s">
        <v>98</v>
      </c>
      <c r="D546" s="78" t="s">
        <v>99</v>
      </c>
      <c r="E546" s="78"/>
      <c r="F546" s="50"/>
      <c r="G546" s="114">
        <f>G547+G550</f>
        <v>19039</v>
      </c>
      <c r="H546" s="114">
        <f>H547+H550</f>
        <v>0</v>
      </c>
      <c r="I546" s="114">
        <f t="shared" si="64"/>
        <v>19039</v>
      </c>
      <c r="J546" s="114">
        <f>J547+J550</f>
        <v>0</v>
      </c>
      <c r="K546" s="114">
        <f t="shared" si="64"/>
        <v>19039</v>
      </c>
      <c r="L546" s="114">
        <f>L547+L550</f>
        <v>0</v>
      </c>
      <c r="M546" s="114">
        <f t="shared" si="64"/>
        <v>19039</v>
      </c>
      <c r="N546" s="114">
        <f>N547+N550</f>
        <v>612.9</v>
      </c>
      <c r="O546" s="114">
        <f t="shared" si="64"/>
        <v>19651.900000000001</v>
      </c>
      <c r="P546" s="114">
        <f>P547+P550</f>
        <v>0</v>
      </c>
      <c r="Q546" s="114">
        <f t="shared" si="66"/>
        <v>19651.900000000001</v>
      </c>
      <c r="R546" s="114">
        <f>R547+R550</f>
        <v>0</v>
      </c>
      <c r="S546" s="114">
        <f t="shared" si="66"/>
        <v>19651.900000000001</v>
      </c>
      <c r="T546" s="179">
        <f>T547+T550</f>
        <v>360.2</v>
      </c>
      <c r="U546" s="179">
        <f t="shared" si="66"/>
        <v>20012.100000000002</v>
      </c>
      <c r="V546" s="179">
        <f>V547+V550</f>
        <v>0</v>
      </c>
      <c r="W546" s="179">
        <f t="shared" si="66"/>
        <v>20012.100000000002</v>
      </c>
      <c r="X546" s="179">
        <f>X547+X550</f>
        <v>-707.3</v>
      </c>
      <c r="Y546" s="179">
        <f t="shared" si="66"/>
        <v>19304.800000000003</v>
      </c>
      <c r="Z546" s="179">
        <f>Z547+Z550</f>
        <v>-46.3</v>
      </c>
      <c r="AA546" s="179">
        <f t="shared" si="67"/>
        <v>19258.500000000004</v>
      </c>
    </row>
    <row r="547" spans="1:27" ht="20.25" x14ac:dyDescent="0.3">
      <c r="A547" s="10"/>
      <c r="B547" s="5"/>
      <c r="C547" s="28" t="s">
        <v>100</v>
      </c>
      <c r="D547" s="78" t="s">
        <v>101</v>
      </c>
      <c r="E547" s="78"/>
      <c r="F547" s="50"/>
      <c r="G547" s="114">
        <f>G548+G549</f>
        <v>17524</v>
      </c>
      <c r="H547" s="114">
        <f>H548+H549</f>
        <v>0</v>
      </c>
      <c r="I547" s="114">
        <f t="shared" si="64"/>
        <v>17524</v>
      </c>
      <c r="J547" s="114">
        <f>J548+J549</f>
        <v>0</v>
      </c>
      <c r="K547" s="114">
        <f t="shared" si="64"/>
        <v>17524</v>
      </c>
      <c r="L547" s="114">
        <f>L548+L549</f>
        <v>0</v>
      </c>
      <c r="M547" s="114">
        <f t="shared" si="64"/>
        <v>17524</v>
      </c>
      <c r="N547" s="114">
        <f>N548+N549</f>
        <v>612.9</v>
      </c>
      <c r="O547" s="114">
        <f t="shared" si="64"/>
        <v>18136.900000000001</v>
      </c>
      <c r="P547" s="114">
        <f>P548+P549</f>
        <v>0</v>
      </c>
      <c r="Q547" s="114">
        <f t="shared" si="66"/>
        <v>18136.900000000001</v>
      </c>
      <c r="R547" s="114">
        <f>R548+R549</f>
        <v>-191</v>
      </c>
      <c r="S547" s="114">
        <f t="shared" si="66"/>
        <v>17945.900000000001</v>
      </c>
      <c r="T547" s="179">
        <f>T548+T549</f>
        <v>360.2</v>
      </c>
      <c r="U547" s="179">
        <f t="shared" si="66"/>
        <v>18306.100000000002</v>
      </c>
      <c r="V547" s="179">
        <f>V548+V549</f>
        <v>0</v>
      </c>
      <c r="W547" s="179">
        <f t="shared" si="66"/>
        <v>18306.100000000002</v>
      </c>
      <c r="X547" s="179">
        <f>X548+X549</f>
        <v>-550.29999999999995</v>
      </c>
      <c r="Y547" s="179">
        <f t="shared" si="66"/>
        <v>17755.800000000003</v>
      </c>
      <c r="Z547" s="179">
        <f>Z548+Z549</f>
        <v>-46.3</v>
      </c>
      <c r="AA547" s="179">
        <f t="shared" si="67"/>
        <v>17709.500000000004</v>
      </c>
    </row>
    <row r="548" spans="1:27" ht="117" customHeight="1" x14ac:dyDescent="0.3">
      <c r="A548" s="10"/>
      <c r="B548" s="5"/>
      <c r="C548" s="28" t="s">
        <v>38</v>
      </c>
      <c r="D548" s="78" t="s">
        <v>101</v>
      </c>
      <c r="E548" s="78">
        <v>100</v>
      </c>
      <c r="F548" s="50">
        <v>6</v>
      </c>
      <c r="G548" s="114">
        <v>16336</v>
      </c>
      <c r="H548" s="114"/>
      <c r="I548" s="114">
        <f t="shared" si="64"/>
        <v>16336</v>
      </c>
      <c r="J548" s="114"/>
      <c r="K548" s="114">
        <f t="shared" si="64"/>
        <v>16336</v>
      </c>
      <c r="L548" s="114"/>
      <c r="M548" s="114">
        <f t="shared" si="64"/>
        <v>16336</v>
      </c>
      <c r="N548" s="114">
        <v>612.9</v>
      </c>
      <c r="O548" s="114">
        <f t="shared" si="64"/>
        <v>16948.900000000001</v>
      </c>
      <c r="P548" s="114"/>
      <c r="Q548" s="114">
        <f t="shared" si="66"/>
        <v>16948.900000000001</v>
      </c>
      <c r="R548" s="114"/>
      <c r="S548" s="114">
        <f t="shared" si="66"/>
        <v>16948.900000000001</v>
      </c>
      <c r="T548" s="179">
        <v>360.2</v>
      </c>
      <c r="U548" s="179">
        <f t="shared" si="66"/>
        <v>17309.100000000002</v>
      </c>
      <c r="V548" s="179"/>
      <c r="W548" s="179">
        <f t="shared" si="66"/>
        <v>17309.100000000002</v>
      </c>
      <c r="X548" s="179">
        <v>-53.3</v>
      </c>
      <c r="Y548" s="179">
        <f t="shared" si="66"/>
        <v>17255.800000000003</v>
      </c>
      <c r="Z548" s="179"/>
      <c r="AA548" s="179">
        <f t="shared" si="67"/>
        <v>17255.800000000003</v>
      </c>
    </row>
    <row r="549" spans="1:27" ht="40.5" x14ac:dyDescent="0.3">
      <c r="A549" s="10"/>
      <c r="B549" s="5"/>
      <c r="C549" s="28" t="s">
        <v>9</v>
      </c>
      <c r="D549" s="78" t="s">
        <v>101</v>
      </c>
      <c r="E549" s="78">
        <v>200</v>
      </c>
      <c r="F549" s="50">
        <v>6</v>
      </c>
      <c r="G549" s="114">
        <v>1188</v>
      </c>
      <c r="H549" s="114"/>
      <c r="I549" s="114">
        <f t="shared" si="64"/>
        <v>1188</v>
      </c>
      <c r="J549" s="114"/>
      <c r="K549" s="114">
        <f t="shared" si="64"/>
        <v>1188</v>
      </c>
      <c r="L549" s="114"/>
      <c r="M549" s="114">
        <f t="shared" si="64"/>
        <v>1188</v>
      </c>
      <c r="N549" s="114"/>
      <c r="O549" s="114">
        <f t="shared" si="64"/>
        <v>1188</v>
      </c>
      <c r="P549" s="114"/>
      <c r="Q549" s="114">
        <f t="shared" si="66"/>
        <v>1188</v>
      </c>
      <c r="R549" s="114">
        <v>-191</v>
      </c>
      <c r="S549" s="114">
        <f t="shared" si="66"/>
        <v>997</v>
      </c>
      <c r="T549" s="179"/>
      <c r="U549" s="179">
        <f t="shared" si="66"/>
        <v>997</v>
      </c>
      <c r="V549" s="179"/>
      <c r="W549" s="179">
        <f t="shared" si="66"/>
        <v>997</v>
      </c>
      <c r="X549" s="179">
        <v>-497</v>
      </c>
      <c r="Y549" s="179">
        <f t="shared" si="66"/>
        <v>500</v>
      </c>
      <c r="Z549" s="179">
        <v>-46.3</v>
      </c>
      <c r="AA549" s="179">
        <f t="shared" si="67"/>
        <v>453.7</v>
      </c>
    </row>
    <row r="550" spans="1:27" s="60" customFormat="1" ht="33.6" customHeight="1" x14ac:dyDescent="0.3">
      <c r="A550" s="61"/>
      <c r="B550" s="5"/>
      <c r="C550" s="44" t="s">
        <v>24</v>
      </c>
      <c r="D550" s="45" t="s">
        <v>191</v>
      </c>
      <c r="E550" s="45"/>
      <c r="F550" s="50"/>
      <c r="G550" s="114">
        <f t="shared" ref="G550:Z556" si="70">G551</f>
        <v>1515</v>
      </c>
      <c r="H550" s="114">
        <f t="shared" si="70"/>
        <v>0</v>
      </c>
      <c r="I550" s="114">
        <f t="shared" si="64"/>
        <v>1515</v>
      </c>
      <c r="J550" s="114">
        <f t="shared" si="70"/>
        <v>0</v>
      </c>
      <c r="K550" s="114">
        <f t="shared" si="64"/>
        <v>1515</v>
      </c>
      <c r="L550" s="114">
        <f t="shared" si="70"/>
        <v>0</v>
      </c>
      <c r="M550" s="114">
        <f t="shared" si="64"/>
        <v>1515</v>
      </c>
      <c r="N550" s="114">
        <f t="shared" si="70"/>
        <v>0</v>
      </c>
      <c r="O550" s="114">
        <f t="shared" si="64"/>
        <v>1515</v>
      </c>
      <c r="P550" s="114">
        <f t="shared" si="70"/>
        <v>0</v>
      </c>
      <c r="Q550" s="114">
        <f t="shared" si="66"/>
        <v>1515</v>
      </c>
      <c r="R550" s="114">
        <f t="shared" si="70"/>
        <v>191</v>
      </c>
      <c r="S550" s="114">
        <f t="shared" si="66"/>
        <v>1706</v>
      </c>
      <c r="T550" s="179">
        <f t="shared" si="70"/>
        <v>0</v>
      </c>
      <c r="U550" s="179">
        <f t="shared" si="66"/>
        <v>1706</v>
      </c>
      <c r="V550" s="179">
        <f t="shared" si="70"/>
        <v>0</v>
      </c>
      <c r="W550" s="179">
        <f t="shared" si="66"/>
        <v>1706</v>
      </c>
      <c r="X550" s="179">
        <f t="shared" si="70"/>
        <v>-157</v>
      </c>
      <c r="Y550" s="179">
        <f t="shared" si="66"/>
        <v>1549</v>
      </c>
      <c r="Z550" s="179">
        <f t="shared" si="70"/>
        <v>0</v>
      </c>
      <c r="AA550" s="179">
        <f t="shared" si="67"/>
        <v>1549</v>
      </c>
    </row>
    <row r="551" spans="1:27" s="60" customFormat="1" ht="58.15" customHeight="1" x14ac:dyDescent="0.3">
      <c r="A551" s="61"/>
      <c r="B551" s="5"/>
      <c r="C551" s="56" t="s">
        <v>9</v>
      </c>
      <c r="D551" s="45" t="s">
        <v>191</v>
      </c>
      <c r="E551" s="45" t="s">
        <v>152</v>
      </c>
      <c r="F551" s="50"/>
      <c r="G551" s="114">
        <v>1515</v>
      </c>
      <c r="H551" s="114"/>
      <c r="I551" s="114">
        <f t="shared" si="64"/>
        <v>1515</v>
      </c>
      <c r="J551" s="114"/>
      <c r="K551" s="114">
        <f t="shared" si="64"/>
        <v>1515</v>
      </c>
      <c r="L551" s="114"/>
      <c r="M551" s="114">
        <f t="shared" si="64"/>
        <v>1515</v>
      </c>
      <c r="N551" s="114"/>
      <c r="O551" s="114">
        <f t="shared" si="64"/>
        <v>1515</v>
      </c>
      <c r="P551" s="114"/>
      <c r="Q551" s="114">
        <f t="shared" si="66"/>
        <v>1515</v>
      </c>
      <c r="R551" s="114">
        <v>191</v>
      </c>
      <c r="S551" s="114">
        <f t="shared" si="66"/>
        <v>1706</v>
      </c>
      <c r="T551" s="179"/>
      <c r="U551" s="179">
        <f t="shared" si="66"/>
        <v>1706</v>
      </c>
      <c r="V551" s="179"/>
      <c r="W551" s="179">
        <f t="shared" si="66"/>
        <v>1706</v>
      </c>
      <c r="X551" s="179">
        <v>-157</v>
      </c>
      <c r="Y551" s="179">
        <f t="shared" si="66"/>
        <v>1549</v>
      </c>
      <c r="Z551" s="179"/>
      <c r="AA551" s="179">
        <f t="shared" si="67"/>
        <v>1549</v>
      </c>
    </row>
    <row r="552" spans="1:27" s="60" customFormat="1" ht="20.25" x14ac:dyDescent="0.3">
      <c r="A552" s="61"/>
      <c r="B552" s="5"/>
      <c r="C552" s="144" t="s">
        <v>469</v>
      </c>
      <c r="D552" s="51" t="s">
        <v>466</v>
      </c>
      <c r="E552" s="45"/>
      <c r="F552" s="50"/>
      <c r="G552" s="113">
        <f t="shared" si="70"/>
        <v>2000</v>
      </c>
      <c r="H552" s="113">
        <f t="shared" si="70"/>
        <v>0</v>
      </c>
      <c r="I552" s="113">
        <f t="shared" si="64"/>
        <v>2000</v>
      </c>
      <c r="J552" s="113">
        <f t="shared" si="70"/>
        <v>0</v>
      </c>
      <c r="K552" s="113">
        <f t="shared" si="64"/>
        <v>2000</v>
      </c>
      <c r="L552" s="113">
        <f t="shared" si="70"/>
        <v>0</v>
      </c>
      <c r="M552" s="113">
        <f t="shared" si="64"/>
        <v>2000</v>
      </c>
      <c r="N552" s="113">
        <f t="shared" si="70"/>
        <v>0</v>
      </c>
      <c r="O552" s="113">
        <f t="shared" si="64"/>
        <v>2000</v>
      </c>
      <c r="P552" s="113">
        <f t="shared" si="70"/>
        <v>0</v>
      </c>
      <c r="Q552" s="113">
        <f t="shared" si="66"/>
        <v>2000</v>
      </c>
      <c r="R552" s="113">
        <f t="shared" si="70"/>
        <v>0</v>
      </c>
      <c r="S552" s="113">
        <f t="shared" si="66"/>
        <v>2000</v>
      </c>
      <c r="T552" s="178">
        <f t="shared" si="70"/>
        <v>0</v>
      </c>
      <c r="U552" s="178">
        <f t="shared" si="66"/>
        <v>2000</v>
      </c>
      <c r="V552" s="178">
        <f t="shared" si="70"/>
        <v>0</v>
      </c>
      <c r="W552" s="178">
        <f t="shared" si="66"/>
        <v>2000</v>
      </c>
      <c r="X552" s="178">
        <f t="shared" si="70"/>
        <v>0</v>
      </c>
      <c r="Y552" s="178">
        <f t="shared" si="66"/>
        <v>2000</v>
      </c>
      <c r="Z552" s="178">
        <f t="shared" si="70"/>
        <v>0</v>
      </c>
      <c r="AA552" s="178">
        <f t="shared" si="67"/>
        <v>2000</v>
      </c>
    </row>
    <row r="553" spans="1:27" s="60" customFormat="1" ht="40.5" x14ac:dyDescent="0.3">
      <c r="A553" s="61"/>
      <c r="B553" s="5"/>
      <c r="C553" s="55" t="s">
        <v>470</v>
      </c>
      <c r="D553" s="131" t="s">
        <v>467</v>
      </c>
      <c r="E553" s="45"/>
      <c r="F553" s="50"/>
      <c r="G553" s="114">
        <f t="shared" si="70"/>
        <v>2000</v>
      </c>
      <c r="H553" s="114">
        <f t="shared" si="70"/>
        <v>0</v>
      </c>
      <c r="I553" s="114">
        <f t="shared" si="64"/>
        <v>2000</v>
      </c>
      <c r="J553" s="114">
        <f t="shared" si="70"/>
        <v>0</v>
      </c>
      <c r="K553" s="114">
        <f t="shared" si="64"/>
        <v>2000</v>
      </c>
      <c r="L553" s="114">
        <f t="shared" si="70"/>
        <v>0</v>
      </c>
      <c r="M553" s="114">
        <f t="shared" si="64"/>
        <v>2000</v>
      </c>
      <c r="N553" s="114">
        <f t="shared" si="70"/>
        <v>0</v>
      </c>
      <c r="O553" s="114">
        <f t="shared" si="64"/>
        <v>2000</v>
      </c>
      <c r="P553" s="114">
        <f t="shared" si="70"/>
        <v>0</v>
      </c>
      <c r="Q553" s="114">
        <f t="shared" si="66"/>
        <v>2000</v>
      </c>
      <c r="R553" s="114">
        <f t="shared" si="70"/>
        <v>0</v>
      </c>
      <c r="S553" s="114">
        <f t="shared" si="66"/>
        <v>2000</v>
      </c>
      <c r="T553" s="179">
        <f t="shared" si="70"/>
        <v>0</v>
      </c>
      <c r="U553" s="179">
        <f t="shared" si="66"/>
        <v>2000</v>
      </c>
      <c r="V553" s="179">
        <f t="shared" si="70"/>
        <v>0</v>
      </c>
      <c r="W553" s="179">
        <f t="shared" si="66"/>
        <v>2000</v>
      </c>
      <c r="X553" s="179">
        <f t="shared" si="70"/>
        <v>0</v>
      </c>
      <c r="Y553" s="179">
        <f t="shared" si="66"/>
        <v>2000</v>
      </c>
      <c r="Z553" s="179">
        <f t="shared" si="70"/>
        <v>0</v>
      </c>
      <c r="AA553" s="179">
        <f t="shared" si="67"/>
        <v>2000</v>
      </c>
    </row>
    <row r="554" spans="1:27" s="60" customFormat="1" ht="20.25" x14ac:dyDescent="0.3">
      <c r="A554" s="61"/>
      <c r="B554" s="5"/>
      <c r="C554" s="55" t="s">
        <v>471</v>
      </c>
      <c r="D554" s="131" t="s">
        <v>467</v>
      </c>
      <c r="E554" s="45" t="s">
        <v>468</v>
      </c>
      <c r="F554" s="50"/>
      <c r="G554" s="114">
        <v>2000</v>
      </c>
      <c r="H554" s="114"/>
      <c r="I554" s="114">
        <f t="shared" si="64"/>
        <v>2000</v>
      </c>
      <c r="J554" s="114"/>
      <c r="K554" s="114">
        <f t="shared" si="64"/>
        <v>2000</v>
      </c>
      <c r="L554" s="114"/>
      <c r="M554" s="114">
        <f t="shared" si="64"/>
        <v>2000</v>
      </c>
      <c r="N554" s="114"/>
      <c r="O554" s="114">
        <f t="shared" si="64"/>
        <v>2000</v>
      </c>
      <c r="P554" s="114"/>
      <c r="Q554" s="114">
        <f t="shared" si="66"/>
        <v>2000</v>
      </c>
      <c r="R554" s="114"/>
      <c r="S554" s="114">
        <f t="shared" si="66"/>
        <v>2000</v>
      </c>
      <c r="T554" s="179"/>
      <c r="U554" s="179">
        <f t="shared" si="66"/>
        <v>2000</v>
      </c>
      <c r="V554" s="179"/>
      <c r="W554" s="179">
        <f t="shared" si="66"/>
        <v>2000</v>
      </c>
      <c r="X554" s="179"/>
      <c r="Y554" s="179">
        <f t="shared" si="66"/>
        <v>2000</v>
      </c>
      <c r="Z554" s="179"/>
      <c r="AA554" s="179">
        <f t="shared" si="67"/>
        <v>2000</v>
      </c>
    </row>
    <row r="555" spans="1:27" ht="28.5" customHeight="1" x14ac:dyDescent="0.3">
      <c r="A555" s="10"/>
      <c r="B555" s="70">
        <v>23</v>
      </c>
      <c r="C555" s="7" t="s">
        <v>102</v>
      </c>
      <c r="D555" s="51" t="s">
        <v>103</v>
      </c>
      <c r="E555" s="51"/>
      <c r="F555" s="7"/>
      <c r="G555" s="113">
        <f t="shared" si="70"/>
        <v>14528.3</v>
      </c>
      <c r="H555" s="113">
        <f t="shared" si="70"/>
        <v>0</v>
      </c>
      <c r="I555" s="113">
        <f t="shared" si="64"/>
        <v>14528.3</v>
      </c>
      <c r="J555" s="113">
        <f t="shared" si="70"/>
        <v>-3352.8</v>
      </c>
      <c r="K555" s="113">
        <f t="shared" si="64"/>
        <v>11175.5</v>
      </c>
      <c r="L555" s="113">
        <f t="shared" si="70"/>
        <v>0</v>
      </c>
      <c r="M555" s="113">
        <f t="shared" si="64"/>
        <v>11175.5</v>
      </c>
      <c r="N555" s="113">
        <f t="shared" si="70"/>
        <v>0</v>
      </c>
      <c r="O555" s="113">
        <f t="shared" si="64"/>
        <v>11175.5</v>
      </c>
      <c r="P555" s="113">
        <f t="shared" si="70"/>
        <v>0</v>
      </c>
      <c r="Q555" s="113">
        <f t="shared" si="66"/>
        <v>11175.5</v>
      </c>
      <c r="R555" s="113">
        <f t="shared" si="70"/>
        <v>-10260.200000000001</v>
      </c>
      <c r="S555" s="113">
        <f t="shared" si="66"/>
        <v>915.29999999999927</v>
      </c>
      <c r="T555" s="178">
        <f t="shared" si="70"/>
        <v>0</v>
      </c>
      <c r="U555" s="178">
        <f t="shared" si="66"/>
        <v>915.29999999999927</v>
      </c>
      <c r="V555" s="178">
        <f t="shared" si="70"/>
        <v>0</v>
      </c>
      <c r="W555" s="178">
        <f t="shared" si="66"/>
        <v>915.29999999999927</v>
      </c>
      <c r="X555" s="178">
        <f t="shared" si="70"/>
        <v>0</v>
      </c>
      <c r="Y555" s="178">
        <f t="shared" si="66"/>
        <v>915.29999999999927</v>
      </c>
      <c r="Z555" s="178">
        <f t="shared" si="70"/>
        <v>0</v>
      </c>
      <c r="AA555" s="178">
        <f t="shared" si="67"/>
        <v>915.29999999999927</v>
      </c>
    </row>
    <row r="556" spans="1:27" ht="30" customHeight="1" x14ac:dyDescent="0.3">
      <c r="A556" s="10"/>
      <c r="B556" s="5"/>
      <c r="C556" s="28" t="s">
        <v>122</v>
      </c>
      <c r="D556" s="78" t="s">
        <v>123</v>
      </c>
      <c r="E556" s="78"/>
      <c r="F556" s="49"/>
      <c r="G556" s="114">
        <f t="shared" si="70"/>
        <v>14528.3</v>
      </c>
      <c r="H556" s="114">
        <f t="shared" si="70"/>
        <v>0</v>
      </c>
      <c r="I556" s="114">
        <f t="shared" si="64"/>
        <v>14528.3</v>
      </c>
      <c r="J556" s="114">
        <f t="shared" si="70"/>
        <v>-3352.8</v>
      </c>
      <c r="K556" s="114">
        <f t="shared" si="64"/>
        <v>11175.5</v>
      </c>
      <c r="L556" s="114">
        <f t="shared" si="70"/>
        <v>0</v>
      </c>
      <c r="M556" s="114">
        <f t="shared" si="64"/>
        <v>11175.5</v>
      </c>
      <c r="N556" s="114">
        <f t="shared" si="70"/>
        <v>0</v>
      </c>
      <c r="O556" s="114">
        <f t="shared" si="64"/>
        <v>11175.5</v>
      </c>
      <c r="P556" s="114">
        <f t="shared" si="70"/>
        <v>0</v>
      </c>
      <c r="Q556" s="114">
        <f t="shared" si="66"/>
        <v>11175.5</v>
      </c>
      <c r="R556" s="114">
        <f t="shared" si="70"/>
        <v>-10260.200000000001</v>
      </c>
      <c r="S556" s="114">
        <f t="shared" si="66"/>
        <v>915.29999999999927</v>
      </c>
      <c r="T556" s="179">
        <f t="shared" si="70"/>
        <v>0</v>
      </c>
      <c r="U556" s="179">
        <f t="shared" si="66"/>
        <v>915.29999999999927</v>
      </c>
      <c r="V556" s="179">
        <f t="shared" si="70"/>
        <v>0</v>
      </c>
      <c r="W556" s="179">
        <f t="shared" si="66"/>
        <v>915.29999999999927</v>
      </c>
      <c r="X556" s="179">
        <f t="shared" si="70"/>
        <v>0</v>
      </c>
      <c r="Y556" s="179">
        <f t="shared" si="66"/>
        <v>915.29999999999927</v>
      </c>
      <c r="Z556" s="179">
        <f t="shared" si="70"/>
        <v>0</v>
      </c>
      <c r="AA556" s="179">
        <f t="shared" si="67"/>
        <v>915.29999999999927</v>
      </c>
    </row>
    <row r="557" spans="1:27" ht="20.25" x14ac:dyDescent="0.3">
      <c r="A557" s="10"/>
      <c r="B557" s="5"/>
      <c r="C557" s="28" t="s">
        <v>124</v>
      </c>
      <c r="D557" s="78" t="s">
        <v>123</v>
      </c>
      <c r="E557" s="78">
        <v>700</v>
      </c>
      <c r="F557" s="49"/>
      <c r="G557" s="114">
        <v>14528.3</v>
      </c>
      <c r="H557" s="114"/>
      <c r="I557" s="114">
        <f t="shared" si="64"/>
        <v>14528.3</v>
      </c>
      <c r="J557" s="114">
        <v>-3352.8</v>
      </c>
      <c r="K557" s="114">
        <f t="shared" si="64"/>
        <v>11175.5</v>
      </c>
      <c r="L557" s="114"/>
      <c r="M557" s="114">
        <f t="shared" si="64"/>
        <v>11175.5</v>
      </c>
      <c r="N557" s="114"/>
      <c r="O557" s="114">
        <f t="shared" si="64"/>
        <v>11175.5</v>
      </c>
      <c r="P557" s="114"/>
      <c r="Q557" s="114">
        <f t="shared" si="66"/>
        <v>11175.5</v>
      </c>
      <c r="R557" s="114">
        <v>-10260.200000000001</v>
      </c>
      <c r="S557" s="114">
        <f t="shared" si="66"/>
        <v>915.29999999999927</v>
      </c>
      <c r="T557" s="179"/>
      <c r="U557" s="179">
        <f t="shared" si="66"/>
        <v>915.29999999999927</v>
      </c>
      <c r="V557" s="179"/>
      <c r="W557" s="179">
        <f t="shared" si="66"/>
        <v>915.29999999999927</v>
      </c>
      <c r="X557" s="179"/>
      <c r="Y557" s="179">
        <f t="shared" si="66"/>
        <v>915.29999999999927</v>
      </c>
      <c r="Z557" s="179"/>
      <c r="AA557" s="179">
        <f t="shared" si="67"/>
        <v>915.29999999999927</v>
      </c>
    </row>
    <row r="558" spans="1:27" s="60" customFormat="1" ht="40.5" x14ac:dyDescent="0.3">
      <c r="A558" s="61"/>
      <c r="B558" s="175">
        <v>24</v>
      </c>
      <c r="C558" s="180" t="s">
        <v>585</v>
      </c>
      <c r="D558" s="177" t="s">
        <v>586</v>
      </c>
      <c r="E558" s="177"/>
      <c r="F558" s="49"/>
      <c r="G558" s="114"/>
      <c r="H558" s="114"/>
      <c r="I558" s="114"/>
      <c r="J558" s="114"/>
      <c r="K558" s="114"/>
      <c r="L558" s="114"/>
      <c r="M558" s="114"/>
      <c r="N558" s="114"/>
      <c r="O558" s="114"/>
      <c r="P558" s="114"/>
      <c r="Q558" s="178"/>
      <c r="R558" s="178">
        <f>R559</f>
        <v>3000</v>
      </c>
      <c r="S558" s="178">
        <f t="shared" si="66"/>
        <v>3000</v>
      </c>
      <c r="T558" s="178">
        <f>T559</f>
        <v>0</v>
      </c>
      <c r="U558" s="178">
        <f t="shared" si="66"/>
        <v>3000</v>
      </c>
      <c r="V558" s="178">
        <f>V559</f>
        <v>4150</v>
      </c>
      <c r="W558" s="178">
        <f t="shared" si="66"/>
        <v>7150</v>
      </c>
      <c r="X558" s="178">
        <f>X559</f>
        <v>0</v>
      </c>
      <c r="Y558" s="178">
        <f t="shared" ref="Y558:AA569" si="71">W558+X558</f>
        <v>7150</v>
      </c>
      <c r="Z558" s="178">
        <f>Z559</f>
        <v>0</v>
      </c>
      <c r="AA558" s="178">
        <f t="shared" si="71"/>
        <v>7150</v>
      </c>
    </row>
    <row r="559" spans="1:27" s="60" customFormat="1" ht="40.5" x14ac:dyDescent="0.3">
      <c r="A559" s="61"/>
      <c r="B559" s="5"/>
      <c r="C559" s="173" t="s">
        <v>587</v>
      </c>
      <c r="D559" s="176" t="s">
        <v>588</v>
      </c>
      <c r="E559" s="176"/>
      <c r="F559" s="49"/>
      <c r="G559" s="114"/>
      <c r="H559" s="114"/>
      <c r="I559" s="114"/>
      <c r="J559" s="114"/>
      <c r="K559" s="114"/>
      <c r="L559" s="114"/>
      <c r="M559" s="114"/>
      <c r="N559" s="114"/>
      <c r="O559" s="114"/>
      <c r="P559" s="114"/>
      <c r="Q559" s="114"/>
      <c r="R559" s="114">
        <f>R560</f>
        <v>3000</v>
      </c>
      <c r="S559" s="179">
        <f t="shared" si="66"/>
        <v>3000</v>
      </c>
      <c r="T559" s="179">
        <f>T560</f>
        <v>0</v>
      </c>
      <c r="U559" s="179">
        <f t="shared" si="66"/>
        <v>3000</v>
      </c>
      <c r="V559" s="179">
        <f>V560</f>
        <v>4150</v>
      </c>
      <c r="W559" s="179">
        <f t="shared" si="66"/>
        <v>7150</v>
      </c>
      <c r="X559" s="179">
        <f>X560</f>
        <v>0</v>
      </c>
      <c r="Y559" s="179">
        <f t="shared" si="71"/>
        <v>7150</v>
      </c>
      <c r="Z559" s="179">
        <f>Z560</f>
        <v>0</v>
      </c>
      <c r="AA559" s="179">
        <f t="shared" si="71"/>
        <v>7150</v>
      </c>
    </row>
    <row r="560" spans="1:27" s="60" customFormat="1" ht="20.25" x14ac:dyDescent="0.3">
      <c r="A560" s="61"/>
      <c r="B560" s="5"/>
      <c r="C560" s="173" t="s">
        <v>471</v>
      </c>
      <c r="D560" s="176" t="s">
        <v>588</v>
      </c>
      <c r="E560" s="176" t="s">
        <v>468</v>
      </c>
      <c r="F560" s="49"/>
      <c r="G560" s="114"/>
      <c r="H560" s="114"/>
      <c r="I560" s="114"/>
      <c r="J560" s="114"/>
      <c r="K560" s="114"/>
      <c r="L560" s="114"/>
      <c r="M560" s="114"/>
      <c r="N560" s="114"/>
      <c r="O560" s="114"/>
      <c r="P560" s="114"/>
      <c r="Q560" s="114"/>
      <c r="R560" s="114">
        <v>3000</v>
      </c>
      <c r="S560" s="179">
        <f t="shared" si="66"/>
        <v>3000</v>
      </c>
      <c r="T560" s="179"/>
      <c r="U560" s="179">
        <f t="shared" si="66"/>
        <v>3000</v>
      </c>
      <c r="V560" s="179">
        <v>4150</v>
      </c>
      <c r="W560" s="179">
        <f t="shared" si="66"/>
        <v>7150</v>
      </c>
      <c r="X560" s="179"/>
      <c r="Y560" s="179">
        <f t="shared" si="71"/>
        <v>7150</v>
      </c>
      <c r="Z560" s="179"/>
      <c r="AA560" s="179">
        <f t="shared" si="71"/>
        <v>7150</v>
      </c>
    </row>
    <row r="561" spans="1:27" ht="40.5" x14ac:dyDescent="0.3">
      <c r="A561" s="10"/>
      <c r="B561" s="70">
        <v>25</v>
      </c>
      <c r="C561" s="7" t="s">
        <v>143</v>
      </c>
      <c r="D561" s="51" t="s">
        <v>104</v>
      </c>
      <c r="E561" s="51"/>
      <c r="F561" s="13"/>
      <c r="G561" s="113">
        <f>G562+G565+G569</f>
        <v>6578.4</v>
      </c>
      <c r="H561" s="113">
        <f>H562+H565+H569</f>
        <v>0</v>
      </c>
      <c r="I561" s="113">
        <f t="shared" si="64"/>
        <v>6578.4</v>
      </c>
      <c r="J561" s="113">
        <f>J562+J565+J569</f>
        <v>0</v>
      </c>
      <c r="K561" s="113">
        <f t="shared" si="64"/>
        <v>6578.4</v>
      </c>
      <c r="L561" s="113">
        <f>L562+L565+L569</f>
        <v>0</v>
      </c>
      <c r="M561" s="113">
        <f t="shared" si="64"/>
        <v>6578.4</v>
      </c>
      <c r="N561" s="113">
        <f>N562+N565+N569</f>
        <v>236.5</v>
      </c>
      <c r="O561" s="113">
        <f t="shared" si="64"/>
        <v>6814.9</v>
      </c>
      <c r="P561" s="113">
        <f>P562+P565+P569</f>
        <v>0</v>
      </c>
      <c r="Q561" s="113">
        <f t="shared" si="66"/>
        <v>6814.9</v>
      </c>
      <c r="R561" s="113">
        <f>R562+R565+R569</f>
        <v>0</v>
      </c>
      <c r="S561" s="113">
        <f t="shared" si="66"/>
        <v>6814.9</v>
      </c>
      <c r="T561" s="178">
        <f>T562+T565+T569</f>
        <v>141.19999999999999</v>
      </c>
      <c r="U561" s="178">
        <f t="shared" si="66"/>
        <v>6956.0999999999995</v>
      </c>
      <c r="V561" s="178">
        <f>V562+V565+V569</f>
        <v>0</v>
      </c>
      <c r="W561" s="178">
        <f t="shared" si="66"/>
        <v>6956.0999999999995</v>
      </c>
      <c r="X561" s="178">
        <f>X562+X565+X569</f>
        <v>0</v>
      </c>
      <c r="Y561" s="178">
        <f t="shared" si="71"/>
        <v>6956.0999999999995</v>
      </c>
      <c r="Z561" s="178">
        <f>Z562+Z565+Z569</f>
        <v>0</v>
      </c>
      <c r="AA561" s="178">
        <f t="shared" si="71"/>
        <v>6956.0999999999995</v>
      </c>
    </row>
    <row r="562" spans="1:27" ht="20.25" x14ac:dyDescent="0.3">
      <c r="A562" s="10"/>
      <c r="B562" s="5"/>
      <c r="C562" s="49" t="s">
        <v>105</v>
      </c>
      <c r="D562" s="78" t="s">
        <v>106</v>
      </c>
      <c r="E562" s="78"/>
      <c r="F562" s="50"/>
      <c r="G562" s="114">
        <f t="shared" ref="G562:Z563" si="72">G563</f>
        <v>1928.7</v>
      </c>
      <c r="H562" s="114">
        <f t="shared" si="72"/>
        <v>0</v>
      </c>
      <c r="I562" s="114">
        <f t="shared" si="64"/>
        <v>1928.7</v>
      </c>
      <c r="J562" s="114">
        <f t="shared" si="72"/>
        <v>0</v>
      </c>
      <c r="K562" s="114">
        <f t="shared" si="64"/>
        <v>1928.7</v>
      </c>
      <c r="L562" s="114">
        <f t="shared" si="72"/>
        <v>0</v>
      </c>
      <c r="M562" s="114">
        <f t="shared" si="64"/>
        <v>1928.7</v>
      </c>
      <c r="N562" s="114">
        <f t="shared" si="72"/>
        <v>72.599999999999994</v>
      </c>
      <c r="O562" s="114">
        <f t="shared" si="64"/>
        <v>2001.3</v>
      </c>
      <c r="P562" s="114">
        <f t="shared" si="72"/>
        <v>0</v>
      </c>
      <c r="Q562" s="114">
        <f t="shared" si="66"/>
        <v>2001.3</v>
      </c>
      <c r="R562" s="114">
        <f t="shared" si="72"/>
        <v>0</v>
      </c>
      <c r="S562" s="114">
        <f t="shared" si="66"/>
        <v>2001.3</v>
      </c>
      <c r="T562" s="179">
        <f t="shared" si="72"/>
        <v>42.8</v>
      </c>
      <c r="U562" s="179">
        <f t="shared" si="66"/>
        <v>2044.1</v>
      </c>
      <c r="V562" s="179">
        <f t="shared" si="72"/>
        <v>0</v>
      </c>
      <c r="W562" s="179">
        <f t="shared" si="66"/>
        <v>2044.1</v>
      </c>
      <c r="X562" s="179">
        <f t="shared" si="72"/>
        <v>0</v>
      </c>
      <c r="Y562" s="179">
        <f t="shared" si="71"/>
        <v>2044.1</v>
      </c>
      <c r="Z562" s="179">
        <f t="shared" si="72"/>
        <v>0</v>
      </c>
      <c r="AA562" s="179">
        <f t="shared" si="71"/>
        <v>2044.1</v>
      </c>
    </row>
    <row r="563" spans="1:27" ht="20.25" x14ac:dyDescent="0.3">
      <c r="A563" s="10"/>
      <c r="B563" s="5"/>
      <c r="C563" s="28" t="s">
        <v>42</v>
      </c>
      <c r="D563" s="78" t="s">
        <v>107</v>
      </c>
      <c r="E563" s="78"/>
      <c r="F563" s="50"/>
      <c r="G563" s="114">
        <f t="shared" si="72"/>
        <v>1928.7</v>
      </c>
      <c r="H563" s="114">
        <f t="shared" si="72"/>
        <v>0</v>
      </c>
      <c r="I563" s="114">
        <f t="shared" si="64"/>
        <v>1928.7</v>
      </c>
      <c r="J563" s="114">
        <f t="shared" si="72"/>
        <v>0</v>
      </c>
      <c r="K563" s="114">
        <f t="shared" si="64"/>
        <v>1928.7</v>
      </c>
      <c r="L563" s="114">
        <f t="shared" si="72"/>
        <v>0</v>
      </c>
      <c r="M563" s="114">
        <f t="shared" si="64"/>
        <v>1928.7</v>
      </c>
      <c r="N563" s="114">
        <f t="shared" si="72"/>
        <v>72.599999999999994</v>
      </c>
      <c r="O563" s="114">
        <f t="shared" si="64"/>
        <v>2001.3</v>
      </c>
      <c r="P563" s="114">
        <f t="shared" si="72"/>
        <v>0</v>
      </c>
      <c r="Q563" s="114">
        <f t="shared" si="66"/>
        <v>2001.3</v>
      </c>
      <c r="R563" s="114">
        <f t="shared" si="72"/>
        <v>0</v>
      </c>
      <c r="S563" s="114">
        <f t="shared" si="66"/>
        <v>2001.3</v>
      </c>
      <c r="T563" s="179">
        <f t="shared" si="72"/>
        <v>42.8</v>
      </c>
      <c r="U563" s="179">
        <f t="shared" si="66"/>
        <v>2044.1</v>
      </c>
      <c r="V563" s="179">
        <f t="shared" si="72"/>
        <v>0</v>
      </c>
      <c r="W563" s="179">
        <f t="shared" si="66"/>
        <v>2044.1</v>
      </c>
      <c r="X563" s="179">
        <f t="shared" si="72"/>
        <v>0</v>
      </c>
      <c r="Y563" s="179">
        <f t="shared" si="71"/>
        <v>2044.1</v>
      </c>
      <c r="Z563" s="179">
        <f t="shared" si="72"/>
        <v>0</v>
      </c>
      <c r="AA563" s="179">
        <f t="shared" si="71"/>
        <v>2044.1</v>
      </c>
    </row>
    <row r="564" spans="1:27" ht="117" customHeight="1" x14ac:dyDescent="0.3">
      <c r="A564" s="10"/>
      <c r="B564" s="5"/>
      <c r="C564" s="28" t="s">
        <v>38</v>
      </c>
      <c r="D564" s="78" t="s">
        <v>107</v>
      </c>
      <c r="E564" s="78">
        <v>100</v>
      </c>
      <c r="F564" s="50">
        <v>6</v>
      </c>
      <c r="G564" s="114">
        <v>1928.7</v>
      </c>
      <c r="H564" s="114"/>
      <c r="I564" s="114">
        <f t="shared" si="64"/>
        <v>1928.7</v>
      </c>
      <c r="J564" s="114"/>
      <c r="K564" s="114">
        <f t="shared" si="64"/>
        <v>1928.7</v>
      </c>
      <c r="L564" s="114"/>
      <c r="M564" s="114">
        <f t="shared" si="64"/>
        <v>1928.7</v>
      </c>
      <c r="N564" s="114">
        <v>72.599999999999994</v>
      </c>
      <c r="O564" s="114">
        <f t="shared" si="64"/>
        <v>2001.3</v>
      </c>
      <c r="P564" s="114"/>
      <c r="Q564" s="114">
        <f t="shared" si="66"/>
        <v>2001.3</v>
      </c>
      <c r="R564" s="114"/>
      <c r="S564" s="114">
        <f t="shared" si="66"/>
        <v>2001.3</v>
      </c>
      <c r="T564" s="179">
        <v>42.8</v>
      </c>
      <c r="U564" s="179">
        <f t="shared" si="66"/>
        <v>2044.1</v>
      </c>
      <c r="V564" s="179"/>
      <c r="W564" s="179">
        <f t="shared" si="66"/>
        <v>2044.1</v>
      </c>
      <c r="X564" s="179"/>
      <c r="Y564" s="179">
        <f t="shared" si="71"/>
        <v>2044.1</v>
      </c>
      <c r="Z564" s="179"/>
      <c r="AA564" s="179">
        <f t="shared" si="71"/>
        <v>2044.1</v>
      </c>
    </row>
    <row r="565" spans="1:27" ht="20.25" x14ac:dyDescent="0.3">
      <c r="A565" s="10"/>
      <c r="B565" s="5"/>
      <c r="C565" s="49" t="s">
        <v>108</v>
      </c>
      <c r="D565" s="78" t="s">
        <v>109</v>
      </c>
      <c r="E565" s="78"/>
      <c r="F565" s="50"/>
      <c r="G565" s="114">
        <f>G566</f>
        <v>4393.5</v>
      </c>
      <c r="H565" s="114">
        <f>H566</f>
        <v>0</v>
      </c>
      <c r="I565" s="114">
        <f t="shared" si="64"/>
        <v>4393.5</v>
      </c>
      <c r="J565" s="114">
        <f>J566</f>
        <v>0</v>
      </c>
      <c r="K565" s="114">
        <f t="shared" si="64"/>
        <v>4393.5</v>
      </c>
      <c r="L565" s="114">
        <f>L566</f>
        <v>0</v>
      </c>
      <c r="M565" s="114">
        <f t="shared" si="64"/>
        <v>4393.5</v>
      </c>
      <c r="N565" s="114">
        <f>N566</f>
        <v>163.9</v>
      </c>
      <c r="O565" s="114">
        <f t="shared" si="64"/>
        <v>4557.3999999999996</v>
      </c>
      <c r="P565" s="114">
        <f>P566</f>
        <v>0</v>
      </c>
      <c r="Q565" s="114">
        <f t="shared" si="66"/>
        <v>4557.3999999999996</v>
      </c>
      <c r="R565" s="114">
        <f>R566</f>
        <v>0</v>
      </c>
      <c r="S565" s="114">
        <f t="shared" si="66"/>
        <v>4557.3999999999996</v>
      </c>
      <c r="T565" s="179">
        <f>T566</f>
        <v>98.4</v>
      </c>
      <c r="U565" s="179">
        <f t="shared" si="66"/>
        <v>4655.7999999999993</v>
      </c>
      <c r="V565" s="179">
        <f>V566</f>
        <v>0</v>
      </c>
      <c r="W565" s="179">
        <f t="shared" si="66"/>
        <v>4655.7999999999993</v>
      </c>
      <c r="X565" s="179">
        <f>X566</f>
        <v>0</v>
      </c>
      <c r="Y565" s="179">
        <f t="shared" si="71"/>
        <v>4655.7999999999993</v>
      </c>
      <c r="Z565" s="179">
        <f>Z566</f>
        <v>0</v>
      </c>
      <c r="AA565" s="179">
        <f t="shared" si="71"/>
        <v>4655.7999999999993</v>
      </c>
    </row>
    <row r="566" spans="1:27" ht="20.25" x14ac:dyDescent="0.3">
      <c r="A566" s="10"/>
      <c r="B566" s="5"/>
      <c r="C566" s="28" t="s">
        <v>42</v>
      </c>
      <c r="D566" s="78" t="s">
        <v>110</v>
      </c>
      <c r="E566" s="78"/>
      <c r="F566" s="50"/>
      <c r="G566" s="114">
        <f>G567+G568</f>
        <v>4393.5</v>
      </c>
      <c r="H566" s="114">
        <f>H567+H568</f>
        <v>0</v>
      </c>
      <c r="I566" s="114">
        <f t="shared" si="64"/>
        <v>4393.5</v>
      </c>
      <c r="J566" s="114">
        <f>J567+J568</f>
        <v>0</v>
      </c>
      <c r="K566" s="114">
        <f t="shared" si="64"/>
        <v>4393.5</v>
      </c>
      <c r="L566" s="114">
        <f>L567+L568</f>
        <v>0</v>
      </c>
      <c r="M566" s="114">
        <f t="shared" si="64"/>
        <v>4393.5</v>
      </c>
      <c r="N566" s="114">
        <f>N567+N568</f>
        <v>163.9</v>
      </c>
      <c r="O566" s="114">
        <f t="shared" si="64"/>
        <v>4557.3999999999996</v>
      </c>
      <c r="P566" s="114">
        <f>P567+P568</f>
        <v>0</v>
      </c>
      <c r="Q566" s="114">
        <f t="shared" si="66"/>
        <v>4557.3999999999996</v>
      </c>
      <c r="R566" s="114">
        <f>R567+R568</f>
        <v>0</v>
      </c>
      <c r="S566" s="114">
        <f t="shared" si="66"/>
        <v>4557.3999999999996</v>
      </c>
      <c r="T566" s="179">
        <f>T567+T568</f>
        <v>98.4</v>
      </c>
      <c r="U566" s="179">
        <f t="shared" si="66"/>
        <v>4655.7999999999993</v>
      </c>
      <c r="V566" s="179">
        <f>V567+V568</f>
        <v>0</v>
      </c>
      <c r="W566" s="179">
        <f t="shared" si="66"/>
        <v>4655.7999999999993</v>
      </c>
      <c r="X566" s="179">
        <f>X567+X568</f>
        <v>0</v>
      </c>
      <c r="Y566" s="179">
        <f t="shared" si="71"/>
        <v>4655.7999999999993</v>
      </c>
      <c r="Z566" s="179">
        <f>Z567+Z568</f>
        <v>0</v>
      </c>
      <c r="AA566" s="179">
        <f t="shared" si="71"/>
        <v>4655.7999999999993</v>
      </c>
    </row>
    <row r="567" spans="1:27" ht="119.25" customHeight="1" x14ac:dyDescent="0.3">
      <c r="A567" s="10"/>
      <c r="B567" s="5"/>
      <c r="C567" s="28" t="s">
        <v>38</v>
      </c>
      <c r="D567" s="78" t="s">
        <v>110</v>
      </c>
      <c r="E567" s="78">
        <v>100</v>
      </c>
      <c r="F567" s="50">
        <v>6</v>
      </c>
      <c r="G567" s="114">
        <v>4374.5</v>
      </c>
      <c r="H567" s="114"/>
      <c r="I567" s="114">
        <f t="shared" si="64"/>
        <v>4374.5</v>
      </c>
      <c r="J567" s="114"/>
      <c r="K567" s="114">
        <f t="shared" si="64"/>
        <v>4374.5</v>
      </c>
      <c r="L567" s="114"/>
      <c r="M567" s="114">
        <f t="shared" si="64"/>
        <v>4374.5</v>
      </c>
      <c r="N567" s="114">
        <v>163.9</v>
      </c>
      <c r="O567" s="114">
        <f t="shared" si="64"/>
        <v>4538.3999999999996</v>
      </c>
      <c r="P567" s="114"/>
      <c r="Q567" s="114">
        <f t="shared" si="66"/>
        <v>4538.3999999999996</v>
      </c>
      <c r="R567" s="114"/>
      <c r="S567" s="114">
        <f t="shared" si="66"/>
        <v>4538.3999999999996</v>
      </c>
      <c r="T567" s="179">
        <v>98.4</v>
      </c>
      <c r="U567" s="179">
        <f t="shared" si="66"/>
        <v>4636.7999999999993</v>
      </c>
      <c r="V567" s="179"/>
      <c r="W567" s="179">
        <f t="shared" si="66"/>
        <v>4636.7999999999993</v>
      </c>
      <c r="X567" s="179"/>
      <c r="Y567" s="179">
        <f t="shared" si="71"/>
        <v>4636.7999999999993</v>
      </c>
      <c r="Z567" s="179"/>
      <c r="AA567" s="179">
        <f t="shared" si="71"/>
        <v>4636.7999999999993</v>
      </c>
    </row>
    <row r="568" spans="1:27" ht="20.25" x14ac:dyDescent="0.3">
      <c r="A568" s="10"/>
      <c r="B568" s="5"/>
      <c r="C568" s="49" t="s">
        <v>11</v>
      </c>
      <c r="D568" s="78" t="s">
        <v>110</v>
      </c>
      <c r="E568" s="78">
        <v>800</v>
      </c>
      <c r="F568" s="50">
        <v>6</v>
      </c>
      <c r="G568" s="114">
        <v>19</v>
      </c>
      <c r="H568" s="114"/>
      <c r="I568" s="114">
        <f t="shared" si="64"/>
        <v>19</v>
      </c>
      <c r="J568" s="114"/>
      <c r="K568" s="114">
        <f t="shared" si="64"/>
        <v>19</v>
      </c>
      <c r="L568" s="114"/>
      <c r="M568" s="114">
        <f t="shared" si="64"/>
        <v>19</v>
      </c>
      <c r="N568" s="114"/>
      <c r="O568" s="114">
        <f t="shared" si="64"/>
        <v>19</v>
      </c>
      <c r="P568" s="114"/>
      <c r="Q568" s="114">
        <f t="shared" si="66"/>
        <v>19</v>
      </c>
      <c r="R568" s="114"/>
      <c r="S568" s="114">
        <f t="shared" si="66"/>
        <v>19</v>
      </c>
      <c r="T568" s="179"/>
      <c r="U568" s="179">
        <f t="shared" si="66"/>
        <v>19</v>
      </c>
      <c r="V568" s="179"/>
      <c r="W568" s="179">
        <f t="shared" si="66"/>
        <v>19</v>
      </c>
      <c r="X568" s="179"/>
      <c r="Y568" s="179">
        <f t="shared" si="71"/>
        <v>19</v>
      </c>
      <c r="Z568" s="179"/>
      <c r="AA568" s="179">
        <f t="shared" si="71"/>
        <v>19</v>
      </c>
    </row>
    <row r="569" spans="1:27" s="60" customFormat="1" ht="20.25" x14ac:dyDescent="0.3">
      <c r="A569" s="61"/>
      <c r="B569" s="5"/>
      <c r="C569" s="89" t="s">
        <v>474</v>
      </c>
      <c r="D569" s="131" t="s">
        <v>472</v>
      </c>
      <c r="E569" s="131"/>
      <c r="F569" s="50"/>
      <c r="G569" s="114">
        <f t="shared" ref="G569:Z570" si="73">G570</f>
        <v>256.2</v>
      </c>
      <c r="H569" s="114">
        <f t="shared" si="73"/>
        <v>0</v>
      </c>
      <c r="I569" s="114">
        <f t="shared" si="64"/>
        <v>256.2</v>
      </c>
      <c r="J569" s="114">
        <f t="shared" si="73"/>
        <v>0</v>
      </c>
      <c r="K569" s="114">
        <f t="shared" si="64"/>
        <v>256.2</v>
      </c>
      <c r="L569" s="114">
        <f t="shared" si="73"/>
        <v>0</v>
      </c>
      <c r="M569" s="114">
        <f t="shared" si="64"/>
        <v>256.2</v>
      </c>
      <c r="N569" s="114">
        <f t="shared" si="73"/>
        <v>0</v>
      </c>
      <c r="O569" s="114">
        <f t="shared" si="64"/>
        <v>256.2</v>
      </c>
      <c r="P569" s="114">
        <f t="shared" si="73"/>
        <v>0</v>
      </c>
      <c r="Q569" s="114">
        <f t="shared" si="66"/>
        <v>256.2</v>
      </c>
      <c r="R569" s="114">
        <f t="shared" si="73"/>
        <v>0</v>
      </c>
      <c r="S569" s="114">
        <f t="shared" si="66"/>
        <v>256.2</v>
      </c>
      <c r="T569" s="179">
        <f t="shared" si="73"/>
        <v>0</v>
      </c>
      <c r="U569" s="179">
        <f t="shared" si="66"/>
        <v>256.2</v>
      </c>
      <c r="V569" s="179">
        <f t="shared" si="73"/>
        <v>0</v>
      </c>
      <c r="W569" s="179">
        <f t="shared" si="66"/>
        <v>256.2</v>
      </c>
      <c r="X569" s="179">
        <f t="shared" si="73"/>
        <v>0</v>
      </c>
      <c r="Y569" s="179">
        <f t="shared" si="71"/>
        <v>256.2</v>
      </c>
      <c r="Z569" s="179">
        <f t="shared" si="73"/>
        <v>0</v>
      </c>
      <c r="AA569" s="179">
        <f t="shared" si="71"/>
        <v>256.2</v>
      </c>
    </row>
    <row r="570" spans="1:27" s="60" customFormat="1" ht="60.75" x14ac:dyDescent="0.3">
      <c r="A570" s="61"/>
      <c r="B570" s="5"/>
      <c r="C570" s="141" t="s">
        <v>475</v>
      </c>
      <c r="D570" s="131" t="s">
        <v>473</v>
      </c>
      <c r="E570" s="131"/>
      <c r="F570" s="50"/>
      <c r="G570" s="114">
        <f t="shared" si="73"/>
        <v>256.2</v>
      </c>
      <c r="H570" s="114">
        <f t="shared" si="73"/>
        <v>0</v>
      </c>
      <c r="I570" s="114">
        <f t="shared" si="64"/>
        <v>256.2</v>
      </c>
      <c r="J570" s="114">
        <f t="shared" si="73"/>
        <v>0</v>
      </c>
      <c r="K570" s="114">
        <f t="shared" si="64"/>
        <v>256.2</v>
      </c>
      <c r="L570" s="114">
        <f t="shared" si="73"/>
        <v>0</v>
      </c>
      <c r="M570" s="114">
        <f t="shared" si="64"/>
        <v>256.2</v>
      </c>
      <c r="N570" s="114">
        <f t="shared" si="73"/>
        <v>0</v>
      </c>
      <c r="O570" s="114">
        <f t="shared" ref="O570:AA584" si="74">M570+N570</f>
        <v>256.2</v>
      </c>
      <c r="P570" s="114">
        <f t="shared" si="73"/>
        <v>0</v>
      </c>
      <c r="Q570" s="114">
        <f t="shared" si="74"/>
        <v>256.2</v>
      </c>
      <c r="R570" s="114">
        <f t="shared" si="73"/>
        <v>0</v>
      </c>
      <c r="S570" s="114">
        <f t="shared" si="74"/>
        <v>256.2</v>
      </c>
      <c r="T570" s="179">
        <f t="shared" si="73"/>
        <v>0</v>
      </c>
      <c r="U570" s="179">
        <f t="shared" si="74"/>
        <v>256.2</v>
      </c>
      <c r="V570" s="179">
        <f t="shared" si="73"/>
        <v>0</v>
      </c>
      <c r="W570" s="179">
        <f t="shared" si="74"/>
        <v>256.2</v>
      </c>
      <c r="X570" s="179">
        <f t="shared" si="73"/>
        <v>0</v>
      </c>
      <c r="Y570" s="179">
        <f t="shared" si="74"/>
        <v>256.2</v>
      </c>
      <c r="Z570" s="179">
        <f t="shared" si="73"/>
        <v>0</v>
      </c>
      <c r="AA570" s="179">
        <f t="shared" si="74"/>
        <v>256.2</v>
      </c>
    </row>
    <row r="571" spans="1:27" s="60" customFormat="1" ht="81" x14ac:dyDescent="0.3">
      <c r="A571" s="61"/>
      <c r="B571" s="5"/>
      <c r="C571" s="141" t="s">
        <v>476</v>
      </c>
      <c r="D571" s="131" t="s">
        <v>473</v>
      </c>
      <c r="E571" s="131">
        <v>200</v>
      </c>
      <c r="F571" s="50"/>
      <c r="G571" s="114">
        <v>256.2</v>
      </c>
      <c r="H571" s="114"/>
      <c r="I571" s="114">
        <f t="shared" si="64"/>
        <v>256.2</v>
      </c>
      <c r="J571" s="114"/>
      <c r="K571" s="114">
        <f t="shared" si="64"/>
        <v>256.2</v>
      </c>
      <c r="L571" s="114"/>
      <c r="M571" s="114">
        <f t="shared" si="64"/>
        <v>256.2</v>
      </c>
      <c r="N571" s="114"/>
      <c r="O571" s="114">
        <f t="shared" si="74"/>
        <v>256.2</v>
      </c>
      <c r="P571" s="114"/>
      <c r="Q571" s="114">
        <f t="shared" si="74"/>
        <v>256.2</v>
      </c>
      <c r="R571" s="114"/>
      <c r="S571" s="114">
        <f t="shared" si="74"/>
        <v>256.2</v>
      </c>
      <c r="T571" s="179"/>
      <c r="U571" s="179">
        <f t="shared" si="74"/>
        <v>256.2</v>
      </c>
      <c r="V571" s="179"/>
      <c r="W571" s="179">
        <f t="shared" si="74"/>
        <v>256.2</v>
      </c>
      <c r="X571" s="179"/>
      <c r="Y571" s="179">
        <f t="shared" si="74"/>
        <v>256.2</v>
      </c>
      <c r="Z571" s="179"/>
      <c r="AA571" s="179">
        <f t="shared" si="74"/>
        <v>256.2</v>
      </c>
    </row>
    <row r="572" spans="1:27" ht="57.6" customHeight="1" x14ac:dyDescent="0.3">
      <c r="A572" s="10"/>
      <c r="B572" s="70">
        <v>26</v>
      </c>
      <c r="C572" s="7" t="s">
        <v>111</v>
      </c>
      <c r="D572" s="51" t="s">
        <v>112</v>
      </c>
      <c r="E572" s="51"/>
      <c r="F572" s="13"/>
      <c r="G572" s="113">
        <f>G573+G578+G584+G586+G576</f>
        <v>5986.1</v>
      </c>
      <c r="H572" s="113">
        <f>H573+H578+H584+H586+H576</f>
        <v>3307.1</v>
      </c>
      <c r="I572" s="113">
        <f t="shared" si="64"/>
        <v>9293.2000000000007</v>
      </c>
      <c r="J572" s="113">
        <f>J573+J578+J584+J586+J576</f>
        <v>0</v>
      </c>
      <c r="K572" s="113">
        <f t="shared" si="64"/>
        <v>9293.2000000000007</v>
      </c>
      <c r="L572" s="113">
        <f>L573+L578+L584+L586+L576+L588</f>
        <v>-10.600000000000023</v>
      </c>
      <c r="M572" s="113">
        <f t="shared" si="64"/>
        <v>9282.6</v>
      </c>
      <c r="N572" s="113">
        <f>N573+N578+N584+N586+N576+N588+N590</f>
        <v>706.9</v>
      </c>
      <c r="O572" s="113">
        <f t="shared" si="74"/>
        <v>9989.5</v>
      </c>
      <c r="P572" s="113">
        <f>P573+P578+P584+P586+P576+P588+P590</f>
        <v>268.3</v>
      </c>
      <c r="Q572" s="113">
        <f t="shared" si="74"/>
        <v>10257.799999999999</v>
      </c>
      <c r="R572" s="113">
        <f>R573+R578+R584+R586+R576+R588+R590</f>
        <v>1700.9</v>
      </c>
      <c r="S572" s="113">
        <f t="shared" si="74"/>
        <v>11958.699999999999</v>
      </c>
      <c r="T572" s="178">
        <f>T573+T578+T584+T586+T576+T588+T590</f>
        <v>7776.3</v>
      </c>
      <c r="U572" s="178">
        <f t="shared" si="74"/>
        <v>19735</v>
      </c>
      <c r="V572" s="178">
        <f>V573+V578+V584+V586+V576+V588+V590</f>
        <v>6208.5</v>
      </c>
      <c r="W572" s="178">
        <f t="shared" si="74"/>
        <v>25943.5</v>
      </c>
      <c r="X572" s="178">
        <f>X573+X578+X584+X586+X576+X588+X590</f>
        <v>5000</v>
      </c>
      <c r="Y572" s="178">
        <f t="shared" si="74"/>
        <v>30943.5</v>
      </c>
      <c r="Z572" s="178">
        <f>Z573+Z578+Z584+Z586+Z576+Z588+Z590</f>
        <v>0</v>
      </c>
      <c r="AA572" s="178">
        <f t="shared" si="74"/>
        <v>30943.5</v>
      </c>
    </row>
    <row r="573" spans="1:27" s="60" customFormat="1" ht="64.150000000000006" customHeight="1" x14ac:dyDescent="0.3">
      <c r="A573" s="61"/>
      <c r="B573" s="70"/>
      <c r="C573" s="49" t="s">
        <v>117</v>
      </c>
      <c r="D573" s="95" t="s">
        <v>118</v>
      </c>
      <c r="E573" s="95"/>
      <c r="F573" s="50"/>
      <c r="G573" s="114">
        <f>G575</f>
        <v>206.7</v>
      </c>
      <c r="H573" s="114">
        <f>H575</f>
        <v>907.1</v>
      </c>
      <c r="I573" s="114">
        <f t="shared" si="64"/>
        <v>1113.8</v>
      </c>
      <c r="J573" s="114">
        <f>J575</f>
        <v>0</v>
      </c>
      <c r="K573" s="114">
        <f t="shared" si="64"/>
        <v>1113.8</v>
      </c>
      <c r="L573" s="114">
        <f>L574+L575</f>
        <v>22.9</v>
      </c>
      <c r="M573" s="114">
        <f t="shared" si="64"/>
        <v>1136.7</v>
      </c>
      <c r="N573" s="114">
        <f>N574+N575</f>
        <v>0</v>
      </c>
      <c r="O573" s="114">
        <f t="shared" si="74"/>
        <v>1136.7</v>
      </c>
      <c r="P573" s="114">
        <f>P574+P575</f>
        <v>0</v>
      </c>
      <c r="Q573" s="114">
        <f t="shared" si="74"/>
        <v>1136.7</v>
      </c>
      <c r="R573" s="114">
        <f>R574+R575</f>
        <v>1700.9</v>
      </c>
      <c r="S573" s="114">
        <f t="shared" si="74"/>
        <v>2837.6000000000004</v>
      </c>
      <c r="T573" s="179">
        <f>T574+T575</f>
        <v>0</v>
      </c>
      <c r="U573" s="179">
        <f t="shared" si="74"/>
        <v>2837.6000000000004</v>
      </c>
      <c r="V573" s="179">
        <f>V574+V575</f>
        <v>208.5</v>
      </c>
      <c r="W573" s="179">
        <f t="shared" si="74"/>
        <v>3046.1000000000004</v>
      </c>
      <c r="X573" s="179">
        <f>X574+X575</f>
        <v>0</v>
      </c>
      <c r="Y573" s="179">
        <f t="shared" si="74"/>
        <v>3046.1000000000004</v>
      </c>
      <c r="Z573" s="179">
        <f>Z574+Z575</f>
        <v>0</v>
      </c>
      <c r="AA573" s="179">
        <f t="shared" si="74"/>
        <v>3046.1000000000004</v>
      </c>
    </row>
    <row r="574" spans="1:27" s="60" customFormat="1" ht="46.15" customHeight="1" x14ac:dyDescent="0.3">
      <c r="A574" s="61"/>
      <c r="B574" s="70"/>
      <c r="C574" s="19" t="s">
        <v>9</v>
      </c>
      <c r="D574" s="163" t="s">
        <v>118</v>
      </c>
      <c r="E574" s="163">
        <v>200</v>
      </c>
      <c r="F574" s="50"/>
      <c r="G574" s="114"/>
      <c r="H574" s="114"/>
      <c r="I574" s="114"/>
      <c r="J574" s="114"/>
      <c r="K574" s="114"/>
      <c r="L574" s="114">
        <v>22.9</v>
      </c>
      <c r="M574" s="114">
        <f t="shared" si="64"/>
        <v>22.9</v>
      </c>
      <c r="N574" s="114"/>
      <c r="O574" s="114">
        <f t="shared" si="74"/>
        <v>22.9</v>
      </c>
      <c r="P574" s="114"/>
      <c r="Q574" s="114">
        <f t="shared" si="74"/>
        <v>22.9</v>
      </c>
      <c r="R574" s="114">
        <v>2</v>
      </c>
      <c r="S574" s="114">
        <f t="shared" si="74"/>
        <v>24.9</v>
      </c>
      <c r="T574" s="179"/>
      <c r="U574" s="179">
        <f t="shared" si="74"/>
        <v>24.9</v>
      </c>
      <c r="V574" s="179"/>
      <c r="W574" s="179">
        <f t="shared" si="74"/>
        <v>24.9</v>
      </c>
      <c r="X574" s="179"/>
      <c r="Y574" s="179">
        <f t="shared" si="74"/>
        <v>24.9</v>
      </c>
      <c r="Z574" s="179"/>
      <c r="AA574" s="179">
        <f t="shared" si="74"/>
        <v>24.9</v>
      </c>
    </row>
    <row r="575" spans="1:27" s="60" customFormat="1" ht="39.6" customHeight="1" x14ac:dyDescent="0.3">
      <c r="A575" s="61"/>
      <c r="B575" s="70"/>
      <c r="C575" s="49" t="s">
        <v>10</v>
      </c>
      <c r="D575" s="95" t="s">
        <v>118</v>
      </c>
      <c r="E575" s="95">
        <v>300</v>
      </c>
      <c r="F575" s="50">
        <v>1</v>
      </c>
      <c r="G575" s="114">
        <v>206.7</v>
      </c>
      <c r="H575" s="114">
        <v>907.1</v>
      </c>
      <c r="I575" s="114">
        <f t="shared" si="64"/>
        <v>1113.8</v>
      </c>
      <c r="J575" s="114"/>
      <c r="K575" s="114">
        <f t="shared" si="64"/>
        <v>1113.8</v>
      </c>
      <c r="L575" s="114"/>
      <c r="M575" s="114">
        <f t="shared" si="64"/>
        <v>1113.8</v>
      </c>
      <c r="N575" s="114"/>
      <c r="O575" s="114">
        <f t="shared" si="74"/>
        <v>1113.8</v>
      </c>
      <c r="P575" s="114"/>
      <c r="Q575" s="114">
        <f t="shared" si="74"/>
        <v>1113.8</v>
      </c>
      <c r="R575" s="114">
        <v>1698.9</v>
      </c>
      <c r="S575" s="114">
        <f t="shared" si="74"/>
        <v>2812.7</v>
      </c>
      <c r="T575" s="179"/>
      <c r="U575" s="179">
        <f t="shared" si="74"/>
        <v>2812.7</v>
      </c>
      <c r="V575" s="179">
        <v>208.5</v>
      </c>
      <c r="W575" s="179">
        <f t="shared" si="74"/>
        <v>3021.2</v>
      </c>
      <c r="X575" s="179"/>
      <c r="Y575" s="179">
        <f t="shared" si="74"/>
        <v>3021.2</v>
      </c>
      <c r="Z575" s="179"/>
      <c r="AA575" s="179">
        <f t="shared" si="74"/>
        <v>3021.2</v>
      </c>
    </row>
    <row r="576" spans="1:27" s="60" customFormat="1" ht="39.6" customHeight="1" x14ac:dyDescent="0.3">
      <c r="A576" s="61"/>
      <c r="B576" s="70"/>
      <c r="C576" s="55" t="s">
        <v>464</v>
      </c>
      <c r="D576" s="88" t="s">
        <v>486</v>
      </c>
      <c r="E576" s="88"/>
      <c r="F576" s="50"/>
      <c r="G576" s="114">
        <f>G577</f>
        <v>4800</v>
      </c>
      <c r="H576" s="114">
        <f>H577</f>
        <v>2400</v>
      </c>
      <c r="I576" s="114">
        <f t="shared" si="64"/>
        <v>7200</v>
      </c>
      <c r="J576" s="114">
        <f>J577</f>
        <v>0</v>
      </c>
      <c r="K576" s="114">
        <f t="shared" si="64"/>
        <v>7200</v>
      </c>
      <c r="L576" s="114">
        <f>L577</f>
        <v>0</v>
      </c>
      <c r="M576" s="114">
        <f t="shared" si="64"/>
        <v>7200</v>
      </c>
      <c r="N576" s="114">
        <f>N577</f>
        <v>0</v>
      </c>
      <c r="O576" s="114">
        <f t="shared" si="74"/>
        <v>7200</v>
      </c>
      <c r="P576" s="114">
        <f>P577</f>
        <v>0</v>
      </c>
      <c r="Q576" s="114">
        <f t="shared" si="74"/>
        <v>7200</v>
      </c>
      <c r="R576" s="114">
        <f>R577</f>
        <v>0</v>
      </c>
      <c r="S576" s="114">
        <f t="shared" si="74"/>
        <v>7200</v>
      </c>
      <c r="T576" s="179">
        <f>T577</f>
        <v>7500</v>
      </c>
      <c r="U576" s="179">
        <f t="shared" si="74"/>
        <v>14700</v>
      </c>
      <c r="V576" s="179">
        <f>V577</f>
        <v>6000</v>
      </c>
      <c r="W576" s="179">
        <f t="shared" si="74"/>
        <v>20700</v>
      </c>
      <c r="X576" s="179">
        <f>X577</f>
        <v>5000</v>
      </c>
      <c r="Y576" s="179">
        <f t="shared" si="74"/>
        <v>25700</v>
      </c>
      <c r="Z576" s="179">
        <f>Z577</f>
        <v>0</v>
      </c>
      <c r="AA576" s="179">
        <f t="shared" si="74"/>
        <v>25700</v>
      </c>
    </row>
    <row r="577" spans="1:27" s="60" customFormat="1" ht="39.6" customHeight="1" x14ac:dyDescent="0.3">
      <c r="A577" s="61"/>
      <c r="B577" s="70"/>
      <c r="C577" s="55" t="s">
        <v>10</v>
      </c>
      <c r="D577" s="88" t="s">
        <v>486</v>
      </c>
      <c r="E577" s="88" t="s">
        <v>465</v>
      </c>
      <c r="F577" s="50"/>
      <c r="G577" s="114">
        <v>4800</v>
      </c>
      <c r="H577" s="114">
        <v>2400</v>
      </c>
      <c r="I577" s="114">
        <f t="shared" si="64"/>
        <v>7200</v>
      </c>
      <c r="J577" s="114"/>
      <c r="K577" s="114">
        <f t="shared" si="64"/>
        <v>7200</v>
      </c>
      <c r="L577" s="114"/>
      <c r="M577" s="114">
        <f t="shared" si="64"/>
        <v>7200</v>
      </c>
      <c r="N577" s="114"/>
      <c r="O577" s="114">
        <f t="shared" si="74"/>
        <v>7200</v>
      </c>
      <c r="P577" s="114"/>
      <c r="Q577" s="114">
        <f t="shared" si="74"/>
        <v>7200</v>
      </c>
      <c r="R577" s="114"/>
      <c r="S577" s="114">
        <f t="shared" si="74"/>
        <v>7200</v>
      </c>
      <c r="T577" s="179">
        <v>7500</v>
      </c>
      <c r="U577" s="179">
        <f t="shared" si="74"/>
        <v>14700</v>
      </c>
      <c r="V577" s="179">
        <v>6000</v>
      </c>
      <c r="W577" s="179">
        <f t="shared" si="74"/>
        <v>20700</v>
      </c>
      <c r="X577" s="179">
        <v>5000</v>
      </c>
      <c r="Y577" s="179">
        <f t="shared" si="74"/>
        <v>25700</v>
      </c>
      <c r="Z577" s="179"/>
      <c r="AA577" s="179">
        <f t="shared" si="74"/>
        <v>25700</v>
      </c>
    </row>
    <row r="578" spans="1:27" ht="33" customHeight="1" x14ac:dyDescent="0.3">
      <c r="A578" s="10"/>
      <c r="B578" s="5"/>
      <c r="C578" s="28" t="s">
        <v>113</v>
      </c>
      <c r="D578" s="78" t="s">
        <v>114</v>
      </c>
      <c r="E578" s="78"/>
      <c r="F578" s="50"/>
      <c r="G578" s="114">
        <f>G583</f>
        <v>20</v>
      </c>
      <c r="H578" s="114">
        <f>H583</f>
        <v>0</v>
      </c>
      <c r="I578" s="114">
        <f t="shared" si="64"/>
        <v>20</v>
      </c>
      <c r="J578" s="114">
        <f>J583</f>
        <v>0</v>
      </c>
      <c r="K578" s="114">
        <f t="shared" si="64"/>
        <v>20</v>
      </c>
      <c r="L578" s="114">
        <f>L583</f>
        <v>0</v>
      </c>
      <c r="M578" s="114">
        <f t="shared" si="64"/>
        <v>20</v>
      </c>
      <c r="N578" s="114">
        <f>N583</f>
        <v>0</v>
      </c>
      <c r="O578" s="114">
        <f t="shared" si="74"/>
        <v>20</v>
      </c>
      <c r="P578" s="114">
        <f>P583</f>
        <v>0</v>
      </c>
      <c r="Q578" s="114">
        <f t="shared" si="74"/>
        <v>20</v>
      </c>
      <c r="R578" s="114">
        <f>R583</f>
        <v>0</v>
      </c>
      <c r="S578" s="114">
        <f t="shared" si="74"/>
        <v>20</v>
      </c>
      <c r="T578" s="179">
        <f>T583</f>
        <v>0</v>
      </c>
      <c r="U578" s="179">
        <f t="shared" si="74"/>
        <v>20</v>
      </c>
      <c r="V578" s="179">
        <f>V583</f>
        <v>0</v>
      </c>
      <c r="W578" s="179">
        <f t="shared" si="74"/>
        <v>20</v>
      </c>
      <c r="X578" s="179">
        <f>X583</f>
        <v>0</v>
      </c>
      <c r="Y578" s="179">
        <f t="shared" si="74"/>
        <v>20</v>
      </c>
      <c r="Z578" s="179">
        <f>Z583</f>
        <v>0</v>
      </c>
      <c r="AA578" s="179">
        <f t="shared" si="74"/>
        <v>20</v>
      </c>
    </row>
    <row r="579" spans="1:27" s="60" customFormat="1" ht="51.6" hidden="1" customHeight="1" x14ac:dyDescent="0.3">
      <c r="A579" s="61"/>
      <c r="B579" s="5"/>
      <c r="C579" s="49"/>
      <c r="D579" s="93"/>
      <c r="E579" s="93"/>
      <c r="F579" s="50"/>
      <c r="G579" s="114"/>
      <c r="H579" s="114"/>
      <c r="I579" s="114">
        <f t="shared" si="64"/>
        <v>0</v>
      </c>
      <c r="J579" s="114"/>
      <c r="K579" s="114">
        <f t="shared" si="64"/>
        <v>0</v>
      </c>
      <c r="L579" s="114"/>
      <c r="M579" s="114">
        <f t="shared" si="64"/>
        <v>0</v>
      </c>
      <c r="N579" s="114"/>
      <c r="O579" s="114">
        <f t="shared" si="74"/>
        <v>0</v>
      </c>
      <c r="P579" s="114"/>
      <c r="Q579" s="114">
        <f t="shared" si="74"/>
        <v>0</v>
      </c>
      <c r="R579" s="114"/>
      <c r="S579" s="114">
        <f t="shared" si="74"/>
        <v>0</v>
      </c>
      <c r="T579" s="179"/>
      <c r="U579" s="179">
        <f t="shared" si="74"/>
        <v>0</v>
      </c>
      <c r="V579" s="179"/>
      <c r="W579" s="179">
        <f t="shared" si="74"/>
        <v>0</v>
      </c>
      <c r="X579" s="179"/>
      <c r="Y579" s="179">
        <f t="shared" si="74"/>
        <v>0</v>
      </c>
      <c r="Z579" s="179"/>
      <c r="AA579" s="179">
        <f t="shared" si="74"/>
        <v>0</v>
      </c>
    </row>
    <row r="580" spans="1:27" s="60" customFormat="1" ht="51.6" hidden="1" customHeight="1" x14ac:dyDescent="0.3">
      <c r="A580" s="61"/>
      <c r="B580" s="5"/>
      <c r="C580" s="49"/>
      <c r="D580" s="93"/>
      <c r="E580" s="93"/>
      <c r="F580" s="50"/>
      <c r="G580" s="114"/>
      <c r="H580" s="114"/>
      <c r="I580" s="114">
        <f t="shared" si="64"/>
        <v>0</v>
      </c>
      <c r="J580" s="114"/>
      <c r="K580" s="114">
        <f t="shared" si="64"/>
        <v>0</v>
      </c>
      <c r="L580" s="114"/>
      <c r="M580" s="114">
        <f t="shared" si="64"/>
        <v>0</v>
      </c>
      <c r="N580" s="114"/>
      <c r="O580" s="114">
        <f t="shared" si="74"/>
        <v>0</v>
      </c>
      <c r="P580" s="114"/>
      <c r="Q580" s="114">
        <f t="shared" si="74"/>
        <v>0</v>
      </c>
      <c r="R580" s="114"/>
      <c r="S580" s="114">
        <f t="shared" si="74"/>
        <v>0</v>
      </c>
      <c r="T580" s="179"/>
      <c r="U580" s="179">
        <f t="shared" si="74"/>
        <v>0</v>
      </c>
      <c r="V580" s="179"/>
      <c r="W580" s="179">
        <f t="shared" si="74"/>
        <v>0</v>
      </c>
      <c r="X580" s="179"/>
      <c r="Y580" s="179">
        <f t="shared" si="74"/>
        <v>0</v>
      </c>
      <c r="Z580" s="179"/>
      <c r="AA580" s="179">
        <f t="shared" si="74"/>
        <v>0</v>
      </c>
    </row>
    <row r="581" spans="1:27" s="60" customFormat="1" ht="51.6" hidden="1" customHeight="1" x14ac:dyDescent="0.3">
      <c r="A581" s="61"/>
      <c r="B581" s="5"/>
      <c r="C581" s="49"/>
      <c r="D581" s="93"/>
      <c r="E581" s="93"/>
      <c r="F581" s="50"/>
      <c r="G581" s="114"/>
      <c r="H581" s="114"/>
      <c r="I581" s="114">
        <f t="shared" si="64"/>
        <v>0</v>
      </c>
      <c r="J581" s="114"/>
      <c r="K581" s="114">
        <f t="shared" si="64"/>
        <v>0</v>
      </c>
      <c r="L581" s="114"/>
      <c r="M581" s="114">
        <f t="shared" si="64"/>
        <v>0</v>
      </c>
      <c r="N581" s="114"/>
      <c r="O581" s="114">
        <f t="shared" si="74"/>
        <v>0</v>
      </c>
      <c r="P581" s="114"/>
      <c r="Q581" s="114">
        <f t="shared" si="74"/>
        <v>0</v>
      </c>
      <c r="R581" s="114"/>
      <c r="S581" s="114">
        <f t="shared" si="74"/>
        <v>0</v>
      </c>
      <c r="T581" s="179"/>
      <c r="U581" s="179">
        <f t="shared" si="74"/>
        <v>0</v>
      </c>
      <c r="V581" s="179"/>
      <c r="W581" s="179">
        <f t="shared" si="74"/>
        <v>0</v>
      </c>
      <c r="X581" s="179"/>
      <c r="Y581" s="179">
        <f t="shared" si="74"/>
        <v>0</v>
      </c>
      <c r="Z581" s="179"/>
      <c r="AA581" s="179">
        <f t="shared" si="74"/>
        <v>0</v>
      </c>
    </row>
    <row r="582" spans="1:27" s="60" customFormat="1" ht="51.6" hidden="1" customHeight="1" x14ac:dyDescent="0.3">
      <c r="A582" s="61"/>
      <c r="B582" s="5"/>
      <c r="C582" s="49"/>
      <c r="D582" s="93"/>
      <c r="E582" s="93"/>
      <c r="F582" s="50"/>
      <c r="G582" s="114"/>
      <c r="H582" s="114"/>
      <c r="I582" s="114">
        <f t="shared" si="64"/>
        <v>0</v>
      </c>
      <c r="J582" s="114"/>
      <c r="K582" s="114">
        <f t="shared" si="64"/>
        <v>0</v>
      </c>
      <c r="L582" s="114"/>
      <c r="M582" s="114">
        <f t="shared" si="64"/>
        <v>0</v>
      </c>
      <c r="N582" s="114"/>
      <c r="O582" s="114">
        <f t="shared" si="74"/>
        <v>0</v>
      </c>
      <c r="P582" s="114"/>
      <c r="Q582" s="114">
        <f t="shared" si="74"/>
        <v>0</v>
      </c>
      <c r="R582" s="114"/>
      <c r="S582" s="114">
        <f t="shared" si="74"/>
        <v>0</v>
      </c>
      <c r="T582" s="179"/>
      <c r="U582" s="179">
        <f t="shared" si="74"/>
        <v>0</v>
      </c>
      <c r="V582" s="179"/>
      <c r="W582" s="179">
        <f t="shared" si="74"/>
        <v>0</v>
      </c>
      <c r="X582" s="179"/>
      <c r="Y582" s="179">
        <f t="shared" si="74"/>
        <v>0</v>
      </c>
      <c r="Z582" s="179"/>
      <c r="AA582" s="179">
        <f t="shared" si="74"/>
        <v>0</v>
      </c>
    </row>
    <row r="583" spans="1:27" ht="48.75" customHeight="1" x14ac:dyDescent="0.3">
      <c r="A583" s="10"/>
      <c r="B583" s="5"/>
      <c r="C583" s="28" t="s">
        <v>9</v>
      </c>
      <c r="D583" s="78" t="s">
        <v>114</v>
      </c>
      <c r="E583" s="78">
        <v>200</v>
      </c>
      <c r="F583" s="50">
        <v>4</v>
      </c>
      <c r="G583" s="114">
        <v>20</v>
      </c>
      <c r="H583" s="114"/>
      <c r="I583" s="114">
        <f t="shared" si="64"/>
        <v>20</v>
      </c>
      <c r="J583" s="114"/>
      <c r="K583" s="114">
        <f t="shared" si="64"/>
        <v>20</v>
      </c>
      <c r="L583" s="114"/>
      <c r="M583" s="114">
        <f t="shared" si="64"/>
        <v>20</v>
      </c>
      <c r="N583" s="114"/>
      <c r="O583" s="114">
        <f t="shared" si="74"/>
        <v>20</v>
      </c>
      <c r="P583" s="114"/>
      <c r="Q583" s="114">
        <f t="shared" si="74"/>
        <v>20</v>
      </c>
      <c r="R583" s="114"/>
      <c r="S583" s="114">
        <f t="shared" si="74"/>
        <v>20</v>
      </c>
      <c r="T583" s="179"/>
      <c r="U583" s="179">
        <f t="shared" si="74"/>
        <v>20</v>
      </c>
      <c r="V583" s="179"/>
      <c r="W583" s="179">
        <f t="shared" si="74"/>
        <v>20</v>
      </c>
      <c r="X583" s="179"/>
      <c r="Y583" s="179">
        <f t="shared" si="74"/>
        <v>20</v>
      </c>
      <c r="Z583" s="179"/>
      <c r="AA583" s="179">
        <f t="shared" si="74"/>
        <v>20</v>
      </c>
    </row>
    <row r="584" spans="1:27" ht="58.9" customHeight="1" x14ac:dyDescent="0.3">
      <c r="A584" s="10"/>
      <c r="B584" s="5"/>
      <c r="C584" s="28" t="s">
        <v>115</v>
      </c>
      <c r="D584" s="78" t="s">
        <v>116</v>
      </c>
      <c r="E584" s="78"/>
      <c r="F584" s="50"/>
      <c r="G584" s="114">
        <f>G585</f>
        <v>531.4</v>
      </c>
      <c r="H584" s="114">
        <f>H585</f>
        <v>0</v>
      </c>
      <c r="I584" s="114">
        <f t="shared" si="64"/>
        <v>531.4</v>
      </c>
      <c r="J584" s="114">
        <f>J585</f>
        <v>0</v>
      </c>
      <c r="K584" s="114">
        <f t="shared" si="64"/>
        <v>531.4</v>
      </c>
      <c r="L584" s="114">
        <f>L585</f>
        <v>0</v>
      </c>
      <c r="M584" s="114">
        <f t="shared" si="64"/>
        <v>531.4</v>
      </c>
      <c r="N584" s="114">
        <f>N585</f>
        <v>0</v>
      </c>
      <c r="O584" s="114">
        <f t="shared" si="74"/>
        <v>531.4</v>
      </c>
      <c r="P584" s="114">
        <f>P585</f>
        <v>0</v>
      </c>
      <c r="Q584" s="114">
        <f t="shared" si="74"/>
        <v>531.4</v>
      </c>
      <c r="R584" s="114">
        <f>R585</f>
        <v>0</v>
      </c>
      <c r="S584" s="114">
        <f t="shared" si="74"/>
        <v>531.4</v>
      </c>
      <c r="T584" s="179">
        <f>T585</f>
        <v>0</v>
      </c>
      <c r="U584" s="179">
        <f t="shared" si="74"/>
        <v>531.4</v>
      </c>
      <c r="V584" s="179">
        <f>V585</f>
        <v>0</v>
      </c>
      <c r="W584" s="179">
        <f t="shared" si="74"/>
        <v>531.4</v>
      </c>
      <c r="X584" s="179">
        <f>X585</f>
        <v>0</v>
      </c>
      <c r="Y584" s="179">
        <f t="shared" si="74"/>
        <v>531.4</v>
      </c>
      <c r="Z584" s="179">
        <f>Z585</f>
        <v>0</v>
      </c>
      <c r="AA584" s="179">
        <f t="shared" si="74"/>
        <v>531.4</v>
      </c>
    </row>
    <row r="585" spans="1:27" ht="64.150000000000006" customHeight="1" x14ac:dyDescent="0.3">
      <c r="A585" s="10"/>
      <c r="B585" s="5"/>
      <c r="C585" s="28" t="s">
        <v>9</v>
      </c>
      <c r="D585" s="78" t="s">
        <v>116</v>
      </c>
      <c r="E585" s="78">
        <v>200</v>
      </c>
      <c r="F585" s="50">
        <v>5</v>
      </c>
      <c r="G585" s="114">
        <v>531.4</v>
      </c>
      <c r="H585" s="114"/>
      <c r="I585" s="114">
        <f t="shared" ref="I585:AA592" si="75">G585+H585</f>
        <v>531.4</v>
      </c>
      <c r="J585" s="114"/>
      <c r="K585" s="114">
        <f t="shared" si="75"/>
        <v>531.4</v>
      </c>
      <c r="L585" s="114"/>
      <c r="M585" s="114">
        <f t="shared" si="75"/>
        <v>531.4</v>
      </c>
      <c r="N585" s="114"/>
      <c r="O585" s="114">
        <f t="shared" si="75"/>
        <v>531.4</v>
      </c>
      <c r="P585" s="114"/>
      <c r="Q585" s="114">
        <f t="shared" si="75"/>
        <v>531.4</v>
      </c>
      <c r="R585" s="114"/>
      <c r="S585" s="114">
        <f t="shared" si="75"/>
        <v>531.4</v>
      </c>
      <c r="T585" s="179"/>
      <c r="U585" s="179">
        <f t="shared" si="75"/>
        <v>531.4</v>
      </c>
      <c r="V585" s="179"/>
      <c r="W585" s="179">
        <f t="shared" si="75"/>
        <v>531.4</v>
      </c>
      <c r="X585" s="179"/>
      <c r="Y585" s="179">
        <f t="shared" si="75"/>
        <v>531.4</v>
      </c>
      <c r="Z585" s="179"/>
      <c r="AA585" s="179">
        <f t="shared" si="75"/>
        <v>531.4</v>
      </c>
    </row>
    <row r="586" spans="1:27" s="60" customFormat="1" ht="65.45" customHeight="1" x14ac:dyDescent="0.3">
      <c r="A586" s="61"/>
      <c r="B586" s="5"/>
      <c r="C586" s="98" t="s">
        <v>187</v>
      </c>
      <c r="D586" s="95" t="s">
        <v>186</v>
      </c>
      <c r="E586" s="95"/>
      <c r="F586" s="50"/>
      <c r="G586" s="114">
        <f>G587</f>
        <v>428</v>
      </c>
      <c r="H586" s="114">
        <f>H587</f>
        <v>0</v>
      </c>
      <c r="I586" s="114">
        <f t="shared" si="75"/>
        <v>428</v>
      </c>
      <c r="J586" s="114">
        <f>J587</f>
        <v>0</v>
      </c>
      <c r="K586" s="114">
        <f t="shared" si="75"/>
        <v>428</v>
      </c>
      <c r="L586" s="114">
        <f>L587</f>
        <v>-428</v>
      </c>
      <c r="M586" s="114">
        <f t="shared" si="75"/>
        <v>0</v>
      </c>
      <c r="N586" s="114">
        <f>N587</f>
        <v>0</v>
      </c>
      <c r="O586" s="114">
        <f t="shared" si="75"/>
        <v>0</v>
      </c>
      <c r="P586" s="114">
        <f>P587</f>
        <v>0</v>
      </c>
      <c r="Q586" s="114">
        <f t="shared" si="75"/>
        <v>0</v>
      </c>
      <c r="R586" s="114">
        <f>R587</f>
        <v>0</v>
      </c>
      <c r="S586" s="114">
        <f t="shared" si="75"/>
        <v>0</v>
      </c>
      <c r="T586" s="179">
        <f>T587</f>
        <v>0</v>
      </c>
      <c r="U586" s="179">
        <f t="shared" si="75"/>
        <v>0</v>
      </c>
      <c r="V586" s="179">
        <f>V587</f>
        <v>0</v>
      </c>
      <c r="W586" s="179">
        <f t="shared" si="75"/>
        <v>0</v>
      </c>
      <c r="X586" s="179">
        <f>X587</f>
        <v>0</v>
      </c>
      <c r="Y586" s="179">
        <f t="shared" si="75"/>
        <v>0</v>
      </c>
      <c r="Z586" s="179">
        <f>Z587</f>
        <v>0</v>
      </c>
      <c r="AA586" s="179">
        <f t="shared" si="75"/>
        <v>0</v>
      </c>
    </row>
    <row r="587" spans="1:27" s="60" customFormat="1" ht="61.9" customHeight="1" x14ac:dyDescent="0.3">
      <c r="A587" s="61"/>
      <c r="B587" s="5"/>
      <c r="C587" s="97" t="s">
        <v>13</v>
      </c>
      <c r="D587" s="95" t="s">
        <v>186</v>
      </c>
      <c r="E587" s="95">
        <v>600</v>
      </c>
      <c r="F587" s="50"/>
      <c r="G587" s="114">
        <v>428</v>
      </c>
      <c r="H587" s="114"/>
      <c r="I587" s="114">
        <f t="shared" si="75"/>
        <v>428</v>
      </c>
      <c r="J587" s="114"/>
      <c r="K587" s="114">
        <f t="shared" si="75"/>
        <v>428</v>
      </c>
      <c r="L587" s="114">
        <v>-428</v>
      </c>
      <c r="M587" s="114">
        <f t="shared" si="75"/>
        <v>0</v>
      </c>
      <c r="N587" s="114"/>
      <c r="O587" s="114">
        <f t="shared" si="75"/>
        <v>0</v>
      </c>
      <c r="P587" s="114"/>
      <c r="Q587" s="114">
        <f t="shared" si="75"/>
        <v>0</v>
      </c>
      <c r="R587" s="114"/>
      <c r="S587" s="114">
        <f t="shared" si="75"/>
        <v>0</v>
      </c>
      <c r="T587" s="179"/>
      <c r="U587" s="179">
        <f t="shared" si="75"/>
        <v>0</v>
      </c>
      <c r="V587" s="179"/>
      <c r="W587" s="179">
        <f t="shared" si="75"/>
        <v>0</v>
      </c>
      <c r="X587" s="179"/>
      <c r="Y587" s="179">
        <f t="shared" si="75"/>
        <v>0</v>
      </c>
      <c r="Z587" s="179"/>
      <c r="AA587" s="179">
        <f t="shared" si="75"/>
        <v>0</v>
      </c>
    </row>
    <row r="588" spans="1:27" s="60" customFormat="1" ht="57.6" customHeight="1" x14ac:dyDescent="0.3">
      <c r="A588" s="61"/>
      <c r="B588" s="164"/>
      <c r="C588" s="56" t="s">
        <v>547</v>
      </c>
      <c r="D588" s="45" t="s">
        <v>548</v>
      </c>
      <c r="E588" s="45"/>
      <c r="F588" s="50"/>
      <c r="G588" s="114"/>
      <c r="H588" s="114"/>
      <c r="I588" s="114"/>
      <c r="J588" s="114"/>
      <c r="K588" s="114"/>
      <c r="L588" s="114">
        <f>L589</f>
        <v>394.5</v>
      </c>
      <c r="M588" s="114">
        <f t="shared" si="75"/>
        <v>394.5</v>
      </c>
      <c r="N588" s="114">
        <f>N589</f>
        <v>626.9</v>
      </c>
      <c r="O588" s="114">
        <f t="shared" si="75"/>
        <v>1021.4</v>
      </c>
      <c r="P588" s="114">
        <f>P589</f>
        <v>268.3</v>
      </c>
      <c r="Q588" s="114">
        <f t="shared" si="75"/>
        <v>1289.7</v>
      </c>
      <c r="R588" s="114">
        <f>R589</f>
        <v>0</v>
      </c>
      <c r="S588" s="114">
        <f t="shared" si="75"/>
        <v>1289.7</v>
      </c>
      <c r="T588" s="179">
        <f>T589</f>
        <v>276.3</v>
      </c>
      <c r="U588" s="179">
        <f t="shared" si="75"/>
        <v>1566</v>
      </c>
      <c r="V588" s="179">
        <f>V589</f>
        <v>0</v>
      </c>
      <c r="W588" s="179">
        <f t="shared" si="75"/>
        <v>1566</v>
      </c>
      <c r="X588" s="179">
        <f>X589</f>
        <v>0</v>
      </c>
      <c r="Y588" s="179">
        <f t="shared" si="75"/>
        <v>1566</v>
      </c>
      <c r="Z588" s="179">
        <f>Z589</f>
        <v>0</v>
      </c>
      <c r="AA588" s="179">
        <f t="shared" si="75"/>
        <v>1566</v>
      </c>
    </row>
    <row r="589" spans="1:27" s="60" customFormat="1" ht="40.9" customHeight="1" x14ac:dyDescent="0.3">
      <c r="A589" s="61"/>
      <c r="B589" s="164"/>
      <c r="C589" s="56" t="s">
        <v>9</v>
      </c>
      <c r="D589" s="45" t="s">
        <v>548</v>
      </c>
      <c r="E589" s="45" t="s">
        <v>152</v>
      </c>
      <c r="F589" s="50"/>
      <c r="G589" s="114"/>
      <c r="H589" s="114"/>
      <c r="I589" s="114"/>
      <c r="J589" s="114"/>
      <c r="K589" s="114"/>
      <c r="L589" s="114">
        <v>394.5</v>
      </c>
      <c r="M589" s="114">
        <f t="shared" si="75"/>
        <v>394.5</v>
      </c>
      <c r="N589" s="114">
        <v>626.9</v>
      </c>
      <c r="O589" s="114">
        <f t="shared" si="75"/>
        <v>1021.4</v>
      </c>
      <c r="P589" s="114">
        <v>268.3</v>
      </c>
      <c r="Q589" s="114">
        <f t="shared" si="75"/>
        <v>1289.7</v>
      </c>
      <c r="R589" s="114"/>
      <c r="S589" s="114">
        <f t="shared" si="75"/>
        <v>1289.7</v>
      </c>
      <c r="T589" s="179">
        <v>276.3</v>
      </c>
      <c r="U589" s="179">
        <f t="shared" si="75"/>
        <v>1566</v>
      </c>
      <c r="V589" s="179"/>
      <c r="W589" s="179">
        <f t="shared" si="75"/>
        <v>1566</v>
      </c>
      <c r="X589" s="179"/>
      <c r="Y589" s="179">
        <f t="shared" si="75"/>
        <v>1566</v>
      </c>
      <c r="Z589" s="179"/>
      <c r="AA589" s="179">
        <f t="shared" si="75"/>
        <v>1566</v>
      </c>
    </row>
    <row r="590" spans="1:27" s="60" customFormat="1" ht="55.15" customHeight="1" x14ac:dyDescent="0.3">
      <c r="A590" s="61"/>
      <c r="B590" s="164"/>
      <c r="C590" s="56" t="s">
        <v>562</v>
      </c>
      <c r="D590" s="45" t="s">
        <v>563</v>
      </c>
      <c r="E590" s="45"/>
      <c r="F590" s="50"/>
      <c r="G590" s="114"/>
      <c r="H590" s="114"/>
      <c r="I590" s="114"/>
      <c r="J590" s="114"/>
      <c r="K590" s="114"/>
      <c r="L590" s="114"/>
      <c r="M590" s="114"/>
      <c r="N590" s="114">
        <f>N591</f>
        <v>80</v>
      </c>
      <c r="O590" s="114">
        <f t="shared" si="75"/>
        <v>80</v>
      </c>
      <c r="P590" s="114">
        <f>P591</f>
        <v>0</v>
      </c>
      <c r="Q590" s="114">
        <f t="shared" si="75"/>
        <v>80</v>
      </c>
      <c r="R590" s="114">
        <f>R591</f>
        <v>0</v>
      </c>
      <c r="S590" s="114">
        <f t="shared" si="75"/>
        <v>80</v>
      </c>
      <c r="T590" s="179">
        <f>T591</f>
        <v>0</v>
      </c>
      <c r="U590" s="179">
        <f t="shared" si="75"/>
        <v>80</v>
      </c>
      <c r="V590" s="179">
        <f>V591</f>
        <v>0</v>
      </c>
      <c r="W590" s="179">
        <f t="shared" si="75"/>
        <v>80</v>
      </c>
      <c r="X590" s="179">
        <f>X591</f>
        <v>0</v>
      </c>
      <c r="Y590" s="179">
        <f t="shared" si="75"/>
        <v>80</v>
      </c>
      <c r="Z590" s="179">
        <f>Z591</f>
        <v>0</v>
      </c>
      <c r="AA590" s="179">
        <f t="shared" si="75"/>
        <v>80</v>
      </c>
    </row>
    <row r="591" spans="1:27" s="60" customFormat="1" ht="28.9" customHeight="1" x14ac:dyDescent="0.3">
      <c r="A591" s="61"/>
      <c r="B591" s="164"/>
      <c r="C591" s="55" t="s">
        <v>10</v>
      </c>
      <c r="D591" s="45" t="s">
        <v>563</v>
      </c>
      <c r="E591" s="45" t="s">
        <v>465</v>
      </c>
      <c r="F591" s="50"/>
      <c r="G591" s="114"/>
      <c r="H591" s="114"/>
      <c r="I591" s="114"/>
      <c r="J591" s="114"/>
      <c r="K591" s="114"/>
      <c r="L591" s="114"/>
      <c r="M591" s="114"/>
      <c r="N591" s="114">
        <v>80</v>
      </c>
      <c r="O591" s="114">
        <f t="shared" si="75"/>
        <v>80</v>
      </c>
      <c r="P591" s="114"/>
      <c r="Q591" s="114">
        <f t="shared" si="75"/>
        <v>80</v>
      </c>
      <c r="R591" s="114"/>
      <c r="S591" s="114">
        <f t="shared" si="75"/>
        <v>80</v>
      </c>
      <c r="T591" s="179"/>
      <c r="U591" s="179">
        <f t="shared" si="75"/>
        <v>80</v>
      </c>
      <c r="V591" s="179"/>
      <c r="W591" s="179">
        <f t="shared" si="75"/>
        <v>80</v>
      </c>
      <c r="X591" s="179"/>
      <c r="Y591" s="179">
        <f t="shared" si="75"/>
        <v>80</v>
      </c>
      <c r="Z591" s="179"/>
      <c r="AA591" s="179">
        <f t="shared" si="75"/>
        <v>80</v>
      </c>
    </row>
    <row r="592" spans="1:27" s="60" customFormat="1" ht="20.25" x14ac:dyDescent="0.3">
      <c r="A592" s="61"/>
      <c r="B592" s="64"/>
      <c r="C592" s="7" t="s">
        <v>119</v>
      </c>
      <c r="D592" s="13"/>
      <c r="E592" s="13"/>
      <c r="F592" s="13"/>
      <c r="G592" s="113">
        <f>G27+G103+G121+G131+G186+G193+G201+G206+G224+G249+G285+G316+G359+G367+G388+G399+G429+G471+G475+G479+G545+G555+G561+G572+G446+G541+G553</f>
        <v>1813032.9000000004</v>
      </c>
      <c r="H592" s="113">
        <f>H27+H103+H121+H131+H186+H193+H201+H206+H224+H249+H285+H316+H359+H367+H388+H399+H429+H471+H475+H479+H545+H555+H561+H572+H446+H541+H553</f>
        <v>32116.5</v>
      </c>
      <c r="I592" s="113">
        <f t="shared" si="75"/>
        <v>1845149.4000000004</v>
      </c>
      <c r="J592" s="113">
        <f>J27+J103+J121+J131+J186+J193+J201+J206+J224+J249+J285+J316+J359+J367+J388+J399+J429+J471+J475+J479+J545+J555+J561+J572+J446+J541+J553</f>
        <v>2476.3999999999996</v>
      </c>
      <c r="K592" s="113">
        <f t="shared" si="75"/>
        <v>1847625.8000000003</v>
      </c>
      <c r="L592" s="113">
        <f>L27+L103+L121+L131+L186+L193+L201+L206+L224+L249+L285+L316+L359+L367+L388+L399+L429+L471+L475+L479+L545+L555+L561+L572+L446+L541+L553</f>
        <v>70427.200000000012</v>
      </c>
      <c r="M592" s="113">
        <f t="shared" si="75"/>
        <v>1918053.0000000002</v>
      </c>
      <c r="N592" s="113">
        <f>N27+N103+N121+N131+N186+N193+N201+N206+N224+N249+N285+N316+N359+N367+N388+N399+N429+N471+N475+N479+N545+N555+N561+N572+N446+N541+N553</f>
        <v>32840.700000000004</v>
      </c>
      <c r="O592" s="113">
        <f t="shared" si="75"/>
        <v>1950893.7000000002</v>
      </c>
      <c r="P592" s="113">
        <f>P27+P103+P121+P131+P186+P193+P201+P206+P224+P249+P285+P316+P359+P367+P388+P399+P429+P471+P475+P479+P545+P555+P561+P572+P446+P541+P553</f>
        <v>73645.200000000012</v>
      </c>
      <c r="Q592" s="113">
        <f t="shared" si="75"/>
        <v>2024538.9000000001</v>
      </c>
      <c r="R592" s="113">
        <f>R27+R103+R121+R131+R186+R193+R201+R206+R224+R249+R285+R316+R359+R367+R388+R399+R429+R471+R475+R479+R545+R555+R561+R572+R446+R541+R553+R558</f>
        <v>0</v>
      </c>
      <c r="S592" s="113">
        <f t="shared" si="75"/>
        <v>2024538.9000000001</v>
      </c>
      <c r="T592" s="178">
        <f>T27+T103+T121+T131+T186+T193+T201+T206+T224+T249+T285+T316+T359+T367+T388+T399+T429+T471+T475+T479+T545+T555+T561+T572+T446+T541+T553+T558</f>
        <v>63091.899999999987</v>
      </c>
      <c r="U592" s="178">
        <f t="shared" si="75"/>
        <v>2087630.8</v>
      </c>
      <c r="V592" s="178">
        <f>V27+V103+V121+V131+V186+V193+V201+V206+V224+V249+V285+V316+V359+V367+V388+V399+V429+V471+V475+V479+V545+V555+V561+V572+V446+V541+V553+V558</f>
        <v>31098.399999999998</v>
      </c>
      <c r="W592" s="178">
        <f t="shared" si="75"/>
        <v>2118729.2000000002</v>
      </c>
      <c r="X592" s="178">
        <f>X27+X103+X121+X131+X186+X193+X201+X206+X224+X249+X285+X316+X359+X367+X388+X399+X429+X471+X475+X479+X545+X555+X561+X572+X446+X541+X553+X558</f>
        <v>2269.7999999999993</v>
      </c>
      <c r="Y592" s="178">
        <f t="shared" si="75"/>
        <v>2120999</v>
      </c>
      <c r="Z592" s="178">
        <f>Z27+Z103+Z121+Z131+Z186+Z193+Z201+Z206+Z224+Z249+Z285+Z316+Z359+Z367+Z388+Z399+Z429+Z471+Z475+Z479+Z545+Z555+Z561+Z572+Z446+Z541+Z553+Z558</f>
        <v>-22807.5</v>
      </c>
      <c r="AA592" s="178">
        <f t="shared" si="75"/>
        <v>2098191.5</v>
      </c>
    </row>
    <row r="593" spans="1:27" ht="23.45" customHeight="1" x14ac:dyDescent="0.35">
      <c r="A593" s="10"/>
      <c r="G593" s="119"/>
      <c r="I593" s="61"/>
      <c r="K593" s="61"/>
      <c r="M593" s="61"/>
      <c r="O593" s="61"/>
      <c r="Q593" s="61"/>
      <c r="S593" s="61"/>
      <c r="U593" s="172"/>
      <c r="W593" s="172"/>
      <c r="Y593" s="212" t="s">
        <v>497</v>
      </c>
      <c r="Z593" s="213"/>
      <c r="AA593" s="213"/>
    </row>
    <row r="594" spans="1:27" ht="23.25" x14ac:dyDescent="0.35">
      <c r="A594" s="10"/>
      <c r="B594" s="202" t="s">
        <v>180</v>
      </c>
      <c r="C594" s="195"/>
    </row>
    <row r="595" spans="1:27" ht="23.25" x14ac:dyDescent="0.35">
      <c r="A595" s="10"/>
      <c r="B595" s="42" t="s">
        <v>181</v>
      </c>
      <c r="C595" s="58"/>
      <c r="D595" s="59"/>
      <c r="E595" s="59"/>
      <c r="F595" s="59"/>
    </row>
    <row r="596" spans="1:27" ht="23.25" x14ac:dyDescent="0.35">
      <c r="A596" s="10"/>
      <c r="B596" s="42" t="s">
        <v>141</v>
      </c>
      <c r="C596" s="63"/>
      <c r="D596" s="63"/>
      <c r="E596" s="63"/>
      <c r="F596" s="63"/>
    </row>
    <row r="597" spans="1:27" ht="23.25" x14ac:dyDescent="0.35">
      <c r="A597" s="10"/>
      <c r="B597" s="42" t="s">
        <v>182</v>
      </c>
      <c r="C597" s="63"/>
      <c r="D597" s="63"/>
      <c r="E597" s="211" t="s">
        <v>213</v>
      </c>
      <c r="F597" s="195"/>
      <c r="G597" s="195"/>
      <c r="H597" s="195"/>
      <c r="I597" s="195"/>
      <c r="J597" s="195"/>
      <c r="K597" s="195"/>
      <c r="L597" s="195"/>
      <c r="M597" s="195"/>
      <c r="N597" s="195"/>
      <c r="O597" s="195"/>
      <c r="P597" s="195"/>
      <c r="Q597" s="195"/>
      <c r="R597" s="195"/>
      <c r="S597" s="195"/>
      <c r="T597" s="195"/>
      <c r="U597" s="195"/>
      <c r="V597" s="195"/>
      <c r="W597" s="195"/>
      <c r="X597" s="195"/>
      <c r="Y597" s="195"/>
      <c r="Z597" s="195"/>
      <c r="AA597" s="195"/>
    </row>
    <row r="598" spans="1:27" ht="23.25" x14ac:dyDescent="0.35">
      <c r="B598" s="57"/>
      <c r="C598" s="63"/>
      <c r="D598" s="63"/>
      <c r="E598" s="62"/>
      <c r="F598" s="62"/>
    </row>
    <row r="599" spans="1:27" x14ac:dyDescent="0.25">
      <c r="B599" s="2"/>
    </row>
    <row r="600" spans="1:27" x14ac:dyDescent="0.25">
      <c r="E600" s="1"/>
    </row>
  </sheetData>
  <mergeCells count="66">
    <mergeCell ref="E597:AA597"/>
    <mergeCell ref="Y593:AA593"/>
    <mergeCell ref="Z80:Z81"/>
    <mergeCell ref="AA80:AA81"/>
    <mergeCell ref="G2:AA2"/>
    <mergeCell ref="G3:AA3"/>
    <mergeCell ref="G4:AA4"/>
    <mergeCell ref="G5:AA5"/>
    <mergeCell ref="G8:AA8"/>
    <mergeCell ref="G10:AA10"/>
    <mergeCell ref="G11:AA11"/>
    <mergeCell ref="G12:AA12"/>
    <mergeCell ref="G13:AA13"/>
    <mergeCell ref="B17:AA17"/>
    <mergeCell ref="B19:AA19"/>
    <mergeCell ref="B20:AA20"/>
    <mergeCell ref="B594:C594"/>
    <mergeCell ref="B228:B229"/>
    <mergeCell ref="B114:B115"/>
    <mergeCell ref="C262:C263"/>
    <mergeCell ref="C51:C52"/>
    <mergeCell ref="C228:C229"/>
    <mergeCell ref="C114:C115"/>
    <mergeCell ref="B80:B81"/>
    <mergeCell ref="D262:D263"/>
    <mergeCell ref="C80:C81"/>
    <mergeCell ref="C31:C33"/>
    <mergeCell ref="C47:C49"/>
    <mergeCell ref="D31:D33"/>
    <mergeCell ref="D80:D81"/>
    <mergeCell ref="D47:D49"/>
    <mergeCell ref="D51:D52"/>
    <mergeCell ref="D228:D229"/>
    <mergeCell ref="D114:D115"/>
    <mergeCell ref="E15:F15"/>
    <mergeCell ref="E47:E49"/>
    <mergeCell ref="E31:E33"/>
    <mergeCell ref="E16:F16"/>
    <mergeCell ref="E228:E229"/>
    <mergeCell ref="E51:E52"/>
    <mergeCell ref="E80:E81"/>
    <mergeCell ref="E114:E115"/>
    <mergeCell ref="B21:AA21"/>
    <mergeCell ref="B22:AA22"/>
    <mergeCell ref="B47:B49"/>
    <mergeCell ref="B31:B33"/>
    <mergeCell ref="T80:T81"/>
    <mergeCell ref="U80:U81"/>
    <mergeCell ref="L80:L81"/>
    <mergeCell ref="I80:I81"/>
    <mergeCell ref="X80:X81"/>
    <mergeCell ref="Y80:Y81"/>
    <mergeCell ref="V80:V81"/>
    <mergeCell ref="W80:W81"/>
    <mergeCell ref="E262:E263"/>
    <mergeCell ref="R80:R81"/>
    <mergeCell ref="S80:S81"/>
    <mergeCell ref="Q80:Q81"/>
    <mergeCell ref="M80:M81"/>
    <mergeCell ref="P80:P81"/>
    <mergeCell ref="J80:J81"/>
    <mergeCell ref="K80:K81"/>
    <mergeCell ref="N80:N81"/>
    <mergeCell ref="O80:O81"/>
    <mergeCell ref="G80:G81"/>
    <mergeCell ref="H80:H81"/>
  </mergeCells>
  <pageMargins left="0.78740157480314965" right="0.62992125984251968" top="1.0629921259842521" bottom="0.51181102362204722" header="0.31496062992125984" footer="0.31496062992125984"/>
  <pageSetup paperSize="9" scale="62"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5" x14ac:dyDescent="0.25"/>
  <sheetData>
    <row r="1" spans="2:5" x14ac:dyDescent="0.25">
      <c r="B1" s="15"/>
      <c r="C1" s="15"/>
      <c r="D1" s="15"/>
      <c r="E1" s="15"/>
    </row>
    <row r="2" spans="2:5" x14ac:dyDescent="0.25">
      <c r="B2" s="15"/>
      <c r="C2" s="15"/>
      <c r="D2" s="15"/>
      <c r="E2" s="15"/>
    </row>
    <row r="3" spans="2:5" x14ac:dyDescent="0.25">
      <c r="B3" s="15"/>
      <c r="C3" s="15"/>
      <c r="D3" s="15"/>
      <c r="E3" s="15"/>
    </row>
    <row r="4" spans="2:5" x14ac:dyDescent="0.25">
      <c r="B4" s="15"/>
      <c r="C4" s="15"/>
      <c r="D4" s="15"/>
      <c r="E4" s="15"/>
    </row>
    <row r="5" spans="2:5" x14ac:dyDescent="0.25">
      <c r="B5" s="15"/>
      <c r="C5" s="15"/>
      <c r="D5" s="15"/>
      <c r="E5" s="15"/>
    </row>
    <row r="6" spans="2:5" x14ac:dyDescent="0.25">
      <c r="B6" s="15"/>
      <c r="C6" s="150"/>
      <c r="D6" s="15"/>
      <c r="E6" s="15"/>
    </row>
    <row r="7" spans="2:5" x14ac:dyDescent="0.25">
      <c r="B7" s="15"/>
      <c r="C7" s="15"/>
      <c r="D7" s="15"/>
      <c r="E7" s="15"/>
    </row>
    <row r="8" spans="2:5" x14ac:dyDescent="0.25">
      <c r="B8" s="15"/>
      <c r="C8" s="15"/>
      <c r="D8" s="15"/>
      <c r="E8" s="15"/>
    </row>
    <row r="9" spans="2:5" x14ac:dyDescent="0.25">
      <c r="B9" s="15"/>
      <c r="C9" s="15"/>
      <c r="D9" s="15"/>
      <c r="E9" s="15"/>
    </row>
    <row r="10" spans="2:5" x14ac:dyDescent="0.25">
      <c r="B10" s="15"/>
      <c r="C10" s="15"/>
      <c r="D10" s="15"/>
      <c r="E10" s="15"/>
    </row>
    <row r="11" spans="2:5" x14ac:dyDescent="0.25">
      <c r="B11" s="15"/>
      <c r="C11" s="15"/>
      <c r="D11" s="15"/>
      <c r="E11" s="15"/>
    </row>
    <row r="12" spans="2:5" x14ac:dyDescent="0.25">
      <c r="B12" s="15"/>
      <c r="C12" s="150"/>
      <c r="D12" s="15"/>
      <c r="E12" s="15"/>
    </row>
    <row r="13" spans="2:5" x14ac:dyDescent="0.25">
      <c r="B13" s="15"/>
      <c r="C13" s="15"/>
      <c r="D13" s="15"/>
      <c r="E13" s="15"/>
    </row>
    <row r="14" spans="2:5" x14ac:dyDescent="0.25">
      <c r="B14" s="15"/>
      <c r="C14" s="15"/>
      <c r="D14" s="15"/>
      <c r="E14" s="15"/>
    </row>
    <row r="15" spans="2:5" x14ac:dyDescent="0.25">
      <c r="B15" s="15"/>
      <c r="C15" s="15"/>
      <c r="D15" s="15"/>
      <c r="E15" s="15"/>
    </row>
    <row r="16" spans="2:5" x14ac:dyDescent="0.25">
      <c r="B16" s="15"/>
      <c r="C16" s="150"/>
      <c r="D16" s="15"/>
      <c r="E16" s="15"/>
    </row>
    <row r="17" spans="2:5" x14ac:dyDescent="0.25">
      <c r="B17" s="15"/>
      <c r="C17" s="15"/>
      <c r="D17" s="15"/>
      <c r="E17" s="15"/>
    </row>
    <row r="18" spans="2:5" x14ac:dyDescent="0.25">
      <c r="B18" s="15"/>
      <c r="C18" s="15"/>
      <c r="D18" s="15"/>
      <c r="E18" s="15"/>
    </row>
    <row r="19" spans="2:5" x14ac:dyDescent="0.25">
      <c r="B19" s="15"/>
      <c r="C19" s="15"/>
      <c r="D19" s="15"/>
      <c r="E19" s="15"/>
    </row>
    <row r="20" spans="2:5" x14ac:dyDescent="0.25">
      <c r="B20" s="15"/>
      <c r="C20" s="15"/>
      <c r="D20" s="15"/>
      <c r="E20" s="15"/>
    </row>
    <row r="21" spans="2:5" x14ac:dyDescent="0.25">
      <c r="B21" s="15"/>
      <c r="C21" s="15"/>
      <c r="D21" s="15"/>
      <c r="E21" s="15"/>
    </row>
    <row r="22" spans="2:5" x14ac:dyDescent="0.25">
      <c r="B22" s="15"/>
      <c r="C22" s="15"/>
      <c r="D22" s="15"/>
      <c r="E22" s="15"/>
    </row>
    <row r="23" spans="2:5" x14ac:dyDescent="0.25">
      <c r="B23" s="15"/>
      <c r="C23" s="15"/>
      <c r="D23" s="15"/>
      <c r="E23" s="15"/>
    </row>
    <row r="24" spans="2:5" x14ac:dyDescent="0.25">
      <c r="B24" s="15"/>
      <c r="C24" s="15"/>
      <c r="D24" s="15"/>
      <c r="E24" s="15"/>
    </row>
    <row r="25" spans="2:5" x14ac:dyDescent="0.25">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2025-12-16T08:32:27Z</dcterms:modified>
</cp:coreProperties>
</file>